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12" i="1"/>
  <c r="G313" s="1"/>
  <c r="F312"/>
  <c r="F313" s="1"/>
  <c r="E312"/>
  <c r="E313" s="1"/>
  <c r="D312"/>
  <c r="D313" s="1"/>
  <c r="O309"/>
  <c r="N309"/>
  <c r="M309"/>
  <c r="L309"/>
  <c r="K309"/>
  <c r="J309"/>
  <c r="I309"/>
  <c r="H309"/>
  <c r="O305"/>
  <c r="N305"/>
  <c r="M305"/>
  <c r="L305"/>
  <c r="K305"/>
  <c r="J305"/>
  <c r="I305"/>
  <c r="H305"/>
  <c r="O295"/>
  <c r="N295"/>
  <c r="M295"/>
  <c r="L295"/>
  <c r="K295"/>
  <c r="J295"/>
  <c r="I295"/>
  <c r="H295"/>
  <c r="O283"/>
  <c r="N283"/>
  <c r="M283"/>
  <c r="L283"/>
  <c r="K283"/>
  <c r="J283"/>
  <c r="I283"/>
  <c r="H283"/>
  <c r="O278"/>
  <c r="N278"/>
  <c r="M278"/>
  <c r="L278"/>
  <c r="K278"/>
  <c r="J278"/>
  <c r="I278"/>
  <c r="H278"/>
  <c r="O269"/>
  <c r="N269"/>
  <c r="M269"/>
  <c r="L269"/>
  <c r="K269"/>
  <c r="J269"/>
  <c r="I269"/>
  <c r="H269"/>
  <c r="O256"/>
  <c r="N256"/>
  <c r="M256"/>
  <c r="L256"/>
  <c r="K256"/>
  <c r="J256"/>
  <c r="I256"/>
  <c r="H256"/>
  <c r="O251"/>
  <c r="N251"/>
  <c r="M251"/>
  <c r="L251"/>
  <c r="K251"/>
  <c r="J251"/>
  <c r="I251"/>
  <c r="H251"/>
  <c r="O241"/>
  <c r="N241"/>
  <c r="M241"/>
  <c r="L241"/>
  <c r="K241"/>
  <c r="J241"/>
  <c r="I241"/>
  <c r="H241"/>
  <c r="O230"/>
  <c r="N230"/>
  <c r="M230"/>
  <c r="L230"/>
  <c r="K230"/>
  <c r="J230"/>
  <c r="I230"/>
  <c r="O226"/>
  <c r="N226"/>
  <c r="M226"/>
  <c r="L226"/>
  <c r="K226"/>
  <c r="J226"/>
  <c r="I226"/>
  <c r="H226"/>
  <c r="H230"/>
  <c r="O216"/>
  <c r="N216"/>
  <c r="M216"/>
  <c r="L216"/>
  <c r="K216"/>
  <c r="J216"/>
  <c r="I216"/>
  <c r="H216"/>
  <c r="O203"/>
  <c r="N203"/>
  <c r="M203"/>
  <c r="L203"/>
  <c r="K203"/>
  <c r="J203"/>
  <c r="I203"/>
  <c r="H203"/>
  <c r="O198"/>
  <c r="N198"/>
  <c r="M198"/>
  <c r="L198"/>
  <c r="K198"/>
  <c r="J198"/>
  <c r="I198"/>
  <c r="H198"/>
  <c r="O188"/>
  <c r="N188"/>
  <c r="M188"/>
  <c r="L188"/>
  <c r="K188"/>
  <c r="J188"/>
  <c r="I188"/>
  <c r="H188"/>
  <c r="O177"/>
  <c r="N177"/>
  <c r="M177"/>
  <c r="L177"/>
  <c r="K177"/>
  <c r="J177"/>
  <c r="I177"/>
  <c r="H177"/>
  <c r="O173"/>
  <c r="N173"/>
  <c r="M173"/>
  <c r="L173"/>
  <c r="K173"/>
  <c r="J173"/>
  <c r="I173"/>
  <c r="H173"/>
  <c r="O164"/>
  <c r="N164"/>
  <c r="M164"/>
  <c r="L164"/>
  <c r="K164"/>
  <c r="J164"/>
  <c r="I164"/>
  <c r="H164"/>
  <c r="O151"/>
  <c r="N151"/>
  <c r="M151"/>
  <c r="L151"/>
  <c r="K151"/>
  <c r="J151"/>
  <c r="I151"/>
  <c r="H151"/>
  <c r="O146"/>
  <c r="N146"/>
  <c r="M146"/>
  <c r="L146"/>
  <c r="K146"/>
  <c r="J146"/>
  <c r="I146"/>
  <c r="H146"/>
  <c r="L137"/>
  <c r="O137"/>
  <c r="N137"/>
  <c r="M137"/>
  <c r="K137"/>
  <c r="J137"/>
  <c r="I137"/>
  <c r="H137"/>
  <c r="O126"/>
  <c r="N126"/>
  <c r="M126"/>
  <c r="L126"/>
  <c r="K126"/>
  <c r="J126"/>
  <c r="I126"/>
  <c r="H126"/>
  <c r="O121"/>
  <c r="N121"/>
  <c r="M121"/>
  <c r="L121"/>
  <c r="K121"/>
  <c r="J121"/>
  <c r="I121"/>
  <c r="H121"/>
  <c r="O112"/>
  <c r="N112"/>
  <c r="M112"/>
  <c r="L112"/>
  <c r="K112"/>
  <c r="J112"/>
  <c r="I112"/>
  <c r="H112"/>
  <c r="O99"/>
  <c r="N99"/>
  <c r="M99"/>
  <c r="L99"/>
  <c r="K99"/>
  <c r="J99"/>
  <c r="I99"/>
  <c r="H99"/>
  <c r="O95"/>
  <c r="N95"/>
  <c r="M95"/>
  <c r="L95"/>
  <c r="K95"/>
  <c r="J95"/>
  <c r="I95"/>
  <c r="H95"/>
  <c r="O87"/>
  <c r="N87"/>
  <c r="M87"/>
  <c r="L87"/>
  <c r="K87"/>
  <c r="J87"/>
  <c r="I87"/>
  <c r="H87"/>
  <c r="O75"/>
  <c r="N75"/>
  <c r="M75"/>
  <c r="L75"/>
  <c r="K75"/>
  <c r="J75"/>
  <c r="I75"/>
  <c r="H75"/>
  <c r="O70"/>
  <c r="N70"/>
  <c r="M70"/>
  <c r="L70"/>
  <c r="K70"/>
  <c r="J70"/>
  <c r="I70"/>
  <c r="H70"/>
  <c r="O61"/>
  <c r="N61"/>
  <c r="M61"/>
  <c r="L61"/>
  <c r="K61"/>
  <c r="J61"/>
  <c r="I61"/>
  <c r="H61"/>
  <c r="O49"/>
  <c r="N49"/>
  <c r="M49"/>
  <c r="L49"/>
  <c r="K49"/>
  <c r="J49"/>
  <c r="I49"/>
  <c r="H49"/>
  <c r="O45"/>
  <c r="N45"/>
  <c r="M45"/>
  <c r="L45"/>
  <c r="K45"/>
  <c r="J45"/>
  <c r="I45"/>
  <c r="H45"/>
  <c r="O36"/>
  <c r="N36"/>
  <c r="M36"/>
  <c r="L36"/>
  <c r="K36"/>
  <c r="J36"/>
  <c r="I36"/>
  <c r="H36"/>
  <c r="O24"/>
  <c r="N24"/>
  <c r="M24"/>
  <c r="L24"/>
  <c r="K24"/>
  <c r="J24"/>
  <c r="I24"/>
  <c r="H24"/>
  <c r="O20"/>
  <c r="N20"/>
  <c r="M20"/>
  <c r="L20"/>
  <c r="K20"/>
  <c r="J20"/>
  <c r="I20"/>
  <c r="H20"/>
  <c r="O11"/>
  <c r="N11"/>
  <c r="M11"/>
  <c r="L11"/>
  <c r="K11"/>
  <c r="J11"/>
  <c r="I11"/>
  <c r="H11"/>
  <c r="K310" l="1"/>
  <c r="O310"/>
  <c r="J310"/>
  <c r="I310"/>
  <c r="M310"/>
  <c r="N310"/>
  <c r="H310"/>
  <c r="L310"/>
  <c r="J257"/>
  <c r="K284"/>
  <c r="O284"/>
  <c r="J284"/>
  <c r="N284"/>
  <c r="I284"/>
  <c r="M284"/>
  <c r="H284"/>
  <c r="L284"/>
  <c r="I231"/>
  <c r="H257"/>
  <c r="L257"/>
  <c r="K257"/>
  <c r="O257"/>
  <c r="N257"/>
  <c r="I257"/>
  <c r="M257"/>
  <c r="H231"/>
  <c r="K231"/>
  <c r="O231"/>
  <c r="J231"/>
  <c r="N231"/>
  <c r="L231"/>
  <c r="M231"/>
  <c r="K204"/>
  <c r="O204"/>
  <c r="J204"/>
  <c r="N204"/>
  <c r="I204"/>
  <c r="M204"/>
  <c r="H204"/>
  <c r="L204"/>
  <c r="K178"/>
  <c r="O178"/>
  <c r="J178"/>
  <c r="N178"/>
  <c r="I178"/>
  <c r="M178"/>
  <c r="H178"/>
  <c r="L178"/>
  <c r="L152"/>
  <c r="H152"/>
  <c r="O152"/>
  <c r="J152"/>
  <c r="N152"/>
  <c r="K152"/>
  <c r="I152"/>
  <c r="M152"/>
  <c r="K127"/>
  <c r="O127"/>
  <c r="J127"/>
  <c r="N127"/>
  <c r="I127"/>
  <c r="M127"/>
  <c r="H127"/>
  <c r="L127"/>
  <c r="H100"/>
  <c r="L100"/>
  <c r="K100"/>
  <c r="O100"/>
  <c r="J100"/>
  <c r="N100"/>
  <c r="I100"/>
  <c r="M100"/>
  <c r="K76"/>
  <c r="N76"/>
  <c r="I76"/>
  <c r="M76"/>
  <c r="O76"/>
  <c r="J76"/>
  <c r="H76"/>
  <c r="L76"/>
  <c r="O50"/>
  <c r="N50"/>
  <c r="I50"/>
  <c r="M50"/>
  <c r="K50"/>
  <c r="J50"/>
  <c r="H50"/>
  <c r="L50"/>
  <c r="I25"/>
  <c r="M25"/>
  <c r="H25"/>
  <c r="L25"/>
  <c r="K25"/>
  <c r="O25"/>
  <c r="J25"/>
  <c r="N25"/>
  <c r="K312" l="1"/>
  <c r="K313" s="1"/>
  <c r="J312"/>
  <c r="J313" s="1"/>
  <c r="N312"/>
  <c r="N313" s="1"/>
  <c r="H312"/>
  <c r="H313" s="1"/>
  <c r="M312"/>
  <c r="M313" s="1"/>
  <c r="O312"/>
  <c r="O313" s="1"/>
  <c r="I312"/>
  <c r="I313" s="1"/>
  <c r="L312"/>
  <c r="L313" s="1"/>
</calcChain>
</file>

<file path=xl/sharedStrings.xml><?xml version="1.0" encoding="utf-8"?>
<sst xmlns="http://schemas.openxmlformats.org/spreadsheetml/2006/main" count="646" uniqueCount="214">
  <si>
    <t>День \№ р-ры</t>
  </si>
  <si>
    <t>Наименование блюд</t>
  </si>
  <si>
    <t>Белки</t>
  </si>
  <si>
    <t>Жиры</t>
  </si>
  <si>
    <t>Углеводы</t>
  </si>
  <si>
    <t>Каллорий-ность</t>
  </si>
  <si>
    <t>Витамины</t>
  </si>
  <si>
    <t>Минеральные вещества</t>
  </si>
  <si>
    <t>B1</t>
  </si>
  <si>
    <t>C</t>
  </si>
  <si>
    <t>A</t>
  </si>
  <si>
    <t>E</t>
  </si>
  <si>
    <t>Ca</t>
  </si>
  <si>
    <t>P</t>
  </si>
  <si>
    <t>Mg</t>
  </si>
  <si>
    <t>Fe</t>
  </si>
  <si>
    <t xml:space="preserve">1 день </t>
  </si>
  <si>
    <t>Понедельник</t>
  </si>
  <si>
    <t>Завтрак</t>
  </si>
  <si>
    <t>94 СБР 2013</t>
  </si>
  <si>
    <t>Бутерброды с маслом (2-й вариант)</t>
  </si>
  <si>
    <t xml:space="preserve">   1/30 </t>
  </si>
  <si>
    <t>405 СБР 2013</t>
  </si>
  <si>
    <t>Курица в соусе с томатом</t>
  </si>
  <si>
    <t>291 СБР 2013</t>
  </si>
  <si>
    <t>Макаронные изделия отварные</t>
  </si>
  <si>
    <t xml:space="preserve">   1/180</t>
  </si>
  <si>
    <t>501 СБР 2013</t>
  </si>
  <si>
    <t>Кофейный напиток с молоком</t>
  </si>
  <si>
    <t xml:space="preserve">   1/200</t>
  </si>
  <si>
    <t>108 СБР 2013</t>
  </si>
  <si>
    <t>Хлеб пшеничный в\с</t>
  </si>
  <si>
    <t>ИТОГО</t>
  </si>
  <si>
    <t>Обед</t>
  </si>
  <si>
    <t>76 СБР 2013</t>
  </si>
  <si>
    <t xml:space="preserve">Винегрет овощной </t>
  </si>
  <si>
    <t xml:space="preserve">   1/100</t>
  </si>
  <si>
    <t>138 СБР 2004</t>
  </si>
  <si>
    <t>Суп картофельный с крупой</t>
  </si>
  <si>
    <t>390 СБР 2013</t>
  </si>
  <si>
    <t>Тефтели из говядины с рисом ("ёжики")</t>
  </si>
  <si>
    <t>423 СБР 2013</t>
  </si>
  <si>
    <t>Капуста тушеная</t>
  </si>
  <si>
    <t>510 СБР 2013</t>
  </si>
  <si>
    <t>Компот из апельсинов с яблоками</t>
  </si>
  <si>
    <t>109 СБР 2013</t>
  </si>
  <si>
    <t>Хлеб ржаной в\с</t>
  </si>
  <si>
    <t>Полдник</t>
  </si>
  <si>
    <t>590 СБР 2013</t>
  </si>
  <si>
    <t>Печенье</t>
  </si>
  <si>
    <t xml:space="preserve">   1/75 </t>
  </si>
  <si>
    <t>518 СБР 2013</t>
  </si>
  <si>
    <t>Соки овощные, фруктовые и ягодные</t>
  </si>
  <si>
    <t xml:space="preserve">ИТОГО </t>
  </si>
  <si>
    <t>ИТОГО ЗА ДЕНЬ</t>
  </si>
  <si>
    <t>День \ №  р-ры</t>
  </si>
  <si>
    <t>2 день</t>
  </si>
  <si>
    <t>Вторник</t>
  </si>
  <si>
    <t>112 СБР 2013</t>
  </si>
  <si>
    <t>Фрукты свежие (яблоки)</t>
  </si>
  <si>
    <t>300 СБР 2013</t>
  </si>
  <si>
    <t>Яйца вареные</t>
  </si>
  <si>
    <t>1 шт</t>
  </si>
  <si>
    <t>253 СБР 2013</t>
  </si>
  <si>
    <t>Каша рисовая вязкая с сахаром</t>
  </si>
  <si>
    <t>494 СБР 2013</t>
  </si>
  <si>
    <t>Чай с лимоном</t>
  </si>
  <si>
    <t xml:space="preserve">Обед </t>
  </si>
  <si>
    <t>2 СБР 2013</t>
  </si>
  <si>
    <t>Салат витаминный</t>
  </si>
  <si>
    <t>128 СБР 2013</t>
  </si>
  <si>
    <t>Борщ с капустой и картофелем</t>
  </si>
  <si>
    <t>436 СБР 2004</t>
  </si>
  <si>
    <t>Жаркое по-домашнему</t>
  </si>
  <si>
    <t>507 СБР 2013</t>
  </si>
  <si>
    <t>Компот из свежих плодов или ягод</t>
  </si>
  <si>
    <t xml:space="preserve">Полдник </t>
  </si>
  <si>
    <t>564 СБР 2013</t>
  </si>
  <si>
    <t>Булочка домашняя</t>
  </si>
  <si>
    <t>516 СБР 2013</t>
  </si>
  <si>
    <t>Ряженка с сахаром</t>
  </si>
  <si>
    <t>78 СБР 2004</t>
  </si>
  <si>
    <t>Икра морковная</t>
  </si>
  <si>
    <t>День / №  р-ры</t>
  </si>
  <si>
    <t xml:space="preserve">3 день </t>
  </si>
  <si>
    <t>Среда</t>
  </si>
  <si>
    <t>91 СБР 2013</t>
  </si>
  <si>
    <t>Бутерброды с сыром (2-й вариант)</t>
  </si>
  <si>
    <t>462(2в)СБР 2004</t>
  </si>
  <si>
    <t>Тефтели (2-й вариант)</t>
  </si>
  <si>
    <t>429 СБР 2013</t>
  </si>
  <si>
    <t>Картофельное пюре</t>
  </si>
  <si>
    <t>493 СБР 2013</t>
  </si>
  <si>
    <t>Чай с сахаром</t>
  </si>
  <si>
    <t>60 СБР 2013</t>
  </si>
  <si>
    <t>Салат из свеклы с яблоками</t>
  </si>
  <si>
    <t>135 СБР 2004</t>
  </si>
  <si>
    <t>Суп из овощей</t>
  </si>
  <si>
    <t>374 СБР 2004</t>
  </si>
  <si>
    <t>Рыба, тушенная в томате с овощами</t>
  </si>
  <si>
    <t>418 СБР 2013</t>
  </si>
  <si>
    <t>Пюре из гороха с маслом</t>
  </si>
  <si>
    <t>614 СБР 2013</t>
  </si>
  <si>
    <t>Кисель с витаминами "Киселек Валетек"</t>
  </si>
  <si>
    <t>588 СБР 2013</t>
  </si>
  <si>
    <t>Вафля</t>
  </si>
  <si>
    <t>515 СБР 2013</t>
  </si>
  <si>
    <t>Молоко кипяченое</t>
  </si>
  <si>
    <t>50 СБР 2013</t>
  </si>
  <si>
    <t>Салат из свеклы отварной</t>
  </si>
  <si>
    <t xml:space="preserve">4 день </t>
  </si>
  <si>
    <t>Четверг</t>
  </si>
  <si>
    <t>96 СБР 2013</t>
  </si>
  <si>
    <t>Бутерброды с джемом или повидлом (2-й вариант)</t>
  </si>
  <si>
    <t>Запеканка из творога с молоком сгущенным</t>
  </si>
  <si>
    <t>495 СБР 2013</t>
  </si>
  <si>
    <t>Чай с молоком</t>
  </si>
  <si>
    <t>134 СБР 2013</t>
  </si>
  <si>
    <t>Рассольник ленинградский</t>
  </si>
  <si>
    <t>486 СБР 2004</t>
  </si>
  <si>
    <t>Голубцы</t>
  </si>
  <si>
    <t>508 СБР 2013</t>
  </si>
  <si>
    <t>Компот из смеси сухофруктов</t>
  </si>
  <si>
    <t>540 СБР 2013</t>
  </si>
  <si>
    <t>Ватрушки с повидлом</t>
  </si>
  <si>
    <t>Кефир с сахаром</t>
  </si>
  <si>
    <t xml:space="preserve">5 день </t>
  </si>
  <si>
    <t>Пятница</t>
  </si>
  <si>
    <t>381 СБР 2013</t>
  </si>
  <si>
    <t>Котлеты</t>
  </si>
  <si>
    <t>453 СБР 2013</t>
  </si>
  <si>
    <t>Соус томатный</t>
  </si>
  <si>
    <t>Капуста жареная</t>
  </si>
  <si>
    <t>5 СБР 2013</t>
  </si>
  <si>
    <t>Салат из белокочанной капусты с помидорами и огурцами</t>
  </si>
  <si>
    <t>144 СБР 2013</t>
  </si>
  <si>
    <t>Суп картофельный с бобовыми (1-й вариант)</t>
  </si>
  <si>
    <t>407 СБР 2013</t>
  </si>
  <si>
    <t>Рагу из птицы</t>
  </si>
  <si>
    <t>509 СБР 2013</t>
  </si>
  <si>
    <t>Компот из яблок с лимоном</t>
  </si>
  <si>
    <t>565 СБР 2013</t>
  </si>
  <si>
    <t>Булочка дорожная</t>
  </si>
  <si>
    <t>52 СБР 2013</t>
  </si>
  <si>
    <t>Салат из свеклы с изюмом или черносливом</t>
  </si>
  <si>
    <t>6 день</t>
  </si>
  <si>
    <t>Суббота</t>
  </si>
  <si>
    <t>492 СБР 2004</t>
  </si>
  <si>
    <t>Плов из птицы</t>
  </si>
  <si>
    <t>496 СБР 2013</t>
  </si>
  <si>
    <t>Какао с молоком (1-й вариант)</t>
  </si>
  <si>
    <t>9 СБР 2013</t>
  </si>
  <si>
    <t>Салат из моркови и яблок</t>
  </si>
  <si>
    <t>147 СБР 2013</t>
  </si>
  <si>
    <t>Суп картофельный с макаронными изделиями</t>
  </si>
  <si>
    <t>364 СБР 2004</t>
  </si>
  <si>
    <t>Азу</t>
  </si>
  <si>
    <t>415 СБР 2011</t>
  </si>
  <si>
    <t>Крендель сахарный</t>
  </si>
  <si>
    <t>7 день</t>
  </si>
  <si>
    <t>395 СБР 2013</t>
  </si>
  <si>
    <t>Сосиски, сардельки, колбаса отварные</t>
  </si>
  <si>
    <t>444 СБР 2013</t>
  </si>
  <si>
    <t>Соус сметанный с томатом</t>
  </si>
  <si>
    <t>237 СБР 2013</t>
  </si>
  <si>
    <t>Каша гречневая рассыпчатая</t>
  </si>
  <si>
    <t xml:space="preserve">8 день </t>
  </si>
  <si>
    <t>82 СБР 2013</t>
  </si>
  <si>
    <t>Бутерброды с вареными колбасами (2-й вариант)</t>
  </si>
  <si>
    <t>258 СБР 2013</t>
  </si>
  <si>
    <t>Каша пшенная вязкая с сахаром</t>
  </si>
  <si>
    <t>129 СБР 2013</t>
  </si>
  <si>
    <t>Борщ с фасолью и картофелем</t>
  </si>
  <si>
    <t>437 СБР 2004</t>
  </si>
  <si>
    <t>Гуляш</t>
  </si>
  <si>
    <t>415 СБР 2013</t>
  </si>
  <si>
    <t>Рис припущенный</t>
  </si>
  <si>
    <t>570 СБР 2013</t>
  </si>
  <si>
    <t>Сдоба обыкновенная</t>
  </si>
  <si>
    <t>9 день</t>
  </si>
  <si>
    <t>Сыр (порциями)</t>
  </si>
  <si>
    <t>195 СБР 2013</t>
  </si>
  <si>
    <t>Рагу из овощей</t>
  </si>
  <si>
    <t>10 день</t>
  </si>
  <si>
    <t>1 завтрак</t>
  </si>
  <si>
    <t>72 СБР 2013</t>
  </si>
  <si>
    <t>Салат картофельный</t>
  </si>
  <si>
    <t>462(2в) СБР 2004</t>
  </si>
  <si>
    <t>Пюре из гороха</t>
  </si>
  <si>
    <t>11 день</t>
  </si>
  <si>
    <t>105 СБР 2013</t>
  </si>
  <si>
    <t xml:space="preserve">Масло сливочное </t>
  </si>
  <si>
    <t>444 СБР 2004</t>
  </si>
  <si>
    <t>Плов по-узбекски</t>
  </si>
  <si>
    <t>142 СБР 2013</t>
  </si>
  <si>
    <t>Щи из свежей капусты с картофелем</t>
  </si>
  <si>
    <t>12 день</t>
  </si>
  <si>
    <t>372 СБР 2013</t>
  </si>
  <si>
    <t>Голубцы ленивые</t>
  </si>
  <si>
    <t>454 СБР 2013</t>
  </si>
  <si>
    <t>Соус томатный с овощами</t>
  </si>
  <si>
    <t>394 СБР 2004</t>
  </si>
  <si>
    <t>Тефтели рыбные</t>
  </si>
  <si>
    <t>1/80/50</t>
  </si>
  <si>
    <t>517 СБР 2013</t>
  </si>
  <si>
    <t>Йогурт</t>
  </si>
  <si>
    <t>итого за 12 дней</t>
  </si>
  <si>
    <t>итого за 1 день в среднем</t>
  </si>
  <si>
    <t>масса</t>
  </si>
  <si>
    <t xml:space="preserve">ПРИМЕРНОЕ 12-ти ДНЕВНОЕ МЕНЮ НА ОСЕННЕ-ЗИМНИЙ 
ПЕРИОД ДЛЯ ОБРАЗОВАТЕЛЬНЫХ УЧРЕЖДЕНИЙ 
С 11 до 18 лет
</t>
  </si>
  <si>
    <t>323 СБР 2011</t>
  </si>
  <si>
    <t>15 СБР 2011</t>
  </si>
  <si>
    <t>223 СБР 2011</t>
  </si>
  <si>
    <t xml:space="preserve">ИТОГО ЗА ДЕНЬ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</si>
</sst>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6" xfId="0" applyFont="1" applyBorder="1"/>
    <xf numFmtId="0" fontId="1" fillId="0" borderId="5" xfId="0" applyFont="1" applyBorder="1"/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wrapText="1"/>
    </xf>
    <xf numFmtId="0" fontId="3" fillId="0" borderId="5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0"/>
  <sheetViews>
    <sheetView tabSelected="1" workbookViewId="0">
      <selection activeCell="A312" sqref="A312"/>
    </sheetView>
  </sheetViews>
  <sheetFormatPr defaultRowHeight="15"/>
  <cols>
    <col min="1" max="1" width="12.140625" customWidth="1"/>
    <col min="2" max="2" width="19.5703125" customWidth="1"/>
    <col min="3" max="3" width="6.5703125" customWidth="1"/>
    <col min="4" max="4" width="8.7109375" customWidth="1"/>
    <col min="5" max="5" width="8" customWidth="1"/>
    <col min="6" max="6" width="10" bestFit="1" customWidth="1"/>
    <col min="7" max="7" width="7" customWidth="1"/>
    <col min="8" max="8" width="8.42578125" customWidth="1"/>
    <col min="9" max="9" width="8.28515625" customWidth="1"/>
    <col min="10" max="10" width="7.28515625" customWidth="1"/>
    <col min="11" max="11" width="6.5703125" customWidth="1"/>
    <col min="12" max="12" width="6.7109375" customWidth="1"/>
    <col min="13" max="13" width="6.5703125" customWidth="1"/>
    <col min="14" max="14" width="7" customWidth="1"/>
    <col min="15" max="15" width="8.28515625" customWidth="1"/>
  </cols>
  <sheetData>
    <row r="1" spans="1:15" ht="48.75" customHeight="1" thickBot="1">
      <c r="A1" s="25"/>
      <c r="B1" s="15" t="s">
        <v>209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5"/>
      <c r="O1" s="25"/>
    </row>
    <row r="2" spans="1:15" ht="15.75" thickBot="1">
      <c r="A2" s="17" t="s">
        <v>0</v>
      </c>
      <c r="B2" s="23" t="s">
        <v>1</v>
      </c>
      <c r="C2" s="23" t="s">
        <v>208</v>
      </c>
      <c r="D2" s="23" t="s">
        <v>2</v>
      </c>
      <c r="E2" s="23" t="s">
        <v>3</v>
      </c>
      <c r="F2" s="23" t="s">
        <v>4</v>
      </c>
      <c r="G2" s="17" t="s">
        <v>5</v>
      </c>
      <c r="H2" s="19" t="s">
        <v>6</v>
      </c>
      <c r="I2" s="20"/>
      <c r="J2" s="20"/>
      <c r="K2" s="21"/>
      <c r="L2" s="22" t="s">
        <v>7</v>
      </c>
      <c r="M2" s="20"/>
      <c r="N2" s="20"/>
      <c r="O2" s="21"/>
    </row>
    <row r="3" spans="1:15" ht="11.25" customHeight="1" thickBot="1">
      <c r="A3" s="18"/>
      <c r="B3" s="24"/>
      <c r="C3" s="24"/>
      <c r="D3" s="24"/>
      <c r="E3" s="24"/>
      <c r="F3" s="24"/>
      <c r="G3" s="18"/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</row>
    <row r="4" spans="1:15" ht="15.75" thickBot="1">
      <c r="A4" s="4" t="s">
        <v>16</v>
      </c>
      <c r="B4" s="5" t="s">
        <v>17</v>
      </c>
      <c r="C4" s="6"/>
      <c r="D4" s="7"/>
      <c r="E4" s="7"/>
      <c r="F4" s="7"/>
      <c r="G4" s="6"/>
      <c r="H4" s="7"/>
      <c r="I4" s="7"/>
      <c r="J4" s="7"/>
      <c r="K4" s="7"/>
      <c r="L4" s="7"/>
      <c r="M4" s="7"/>
      <c r="N4" s="7"/>
      <c r="O4" s="7"/>
    </row>
    <row r="5" spans="1:15" ht="15.75" thickBot="1">
      <c r="A5" s="4"/>
      <c r="B5" s="5" t="s">
        <v>18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4" thickBot="1">
      <c r="A6" s="10" t="s">
        <v>19</v>
      </c>
      <c r="B6" s="7" t="s">
        <v>20</v>
      </c>
      <c r="C6" s="8">
        <v>30</v>
      </c>
      <c r="D6" s="9">
        <v>1.2</v>
      </c>
      <c r="E6" s="9">
        <v>12.5</v>
      </c>
      <c r="F6" s="9">
        <v>7.5</v>
      </c>
      <c r="G6" s="9">
        <v>147</v>
      </c>
      <c r="H6" s="9">
        <v>0.02</v>
      </c>
      <c r="I6" s="9">
        <v>0</v>
      </c>
      <c r="J6" s="9">
        <v>0.09</v>
      </c>
      <c r="K6" s="9">
        <v>0.3</v>
      </c>
      <c r="L6" s="9">
        <v>5</v>
      </c>
      <c r="M6" s="9">
        <v>13</v>
      </c>
      <c r="N6" s="9">
        <v>2</v>
      </c>
      <c r="O6" s="9">
        <v>0.2</v>
      </c>
    </row>
    <row r="7" spans="1:15" ht="18.75" customHeight="1" thickBot="1">
      <c r="A7" s="10" t="s">
        <v>22</v>
      </c>
      <c r="B7" s="7" t="s">
        <v>23</v>
      </c>
      <c r="C7" s="7">
        <v>120</v>
      </c>
      <c r="D7" s="11">
        <v>13.6</v>
      </c>
      <c r="E7" s="11">
        <v>13.5</v>
      </c>
      <c r="F7" s="11">
        <v>4.0999999999999996</v>
      </c>
      <c r="G7" s="11">
        <v>192</v>
      </c>
      <c r="H7" s="11">
        <v>0.02</v>
      </c>
      <c r="I7" s="11">
        <v>2.2999999999999998</v>
      </c>
      <c r="J7" s="11">
        <v>0.03</v>
      </c>
      <c r="K7" s="11">
        <v>0.5</v>
      </c>
      <c r="L7" s="11">
        <v>34</v>
      </c>
      <c r="M7" s="11">
        <v>90</v>
      </c>
      <c r="N7" s="11">
        <v>16</v>
      </c>
      <c r="O7" s="11">
        <v>1</v>
      </c>
    </row>
    <row r="8" spans="1:15" ht="24" thickBot="1">
      <c r="A8" s="10" t="s">
        <v>24</v>
      </c>
      <c r="B8" s="7" t="s">
        <v>25</v>
      </c>
      <c r="C8" s="7">
        <v>180</v>
      </c>
      <c r="D8" s="11">
        <v>6.79</v>
      </c>
      <c r="E8" s="11">
        <v>0.81</v>
      </c>
      <c r="F8" s="11">
        <v>34.799999999999997</v>
      </c>
      <c r="G8" s="11">
        <v>174</v>
      </c>
      <c r="H8" s="11">
        <v>6.8000000000000005E-2</v>
      </c>
      <c r="I8" s="11">
        <v>0.02</v>
      </c>
      <c r="J8" s="11">
        <v>0</v>
      </c>
      <c r="K8" s="11">
        <v>0.95</v>
      </c>
      <c r="L8" s="11">
        <v>6.84</v>
      </c>
      <c r="M8" s="11">
        <v>4.1399999999999997</v>
      </c>
      <c r="N8" s="11">
        <v>9.7200000000000006</v>
      </c>
      <c r="O8" s="11">
        <v>0.9</v>
      </c>
    </row>
    <row r="9" spans="1:15" ht="24" thickBot="1">
      <c r="A9" s="10" t="s">
        <v>27</v>
      </c>
      <c r="B9" s="7" t="s">
        <v>28</v>
      </c>
      <c r="C9" s="7">
        <v>200</v>
      </c>
      <c r="D9" s="11">
        <v>3.2</v>
      </c>
      <c r="E9" s="11">
        <v>2.7</v>
      </c>
      <c r="F9" s="11">
        <v>15.9</v>
      </c>
      <c r="G9" s="11">
        <v>79</v>
      </c>
      <c r="H9" s="11">
        <v>0.04</v>
      </c>
      <c r="I9" s="11">
        <v>1.3</v>
      </c>
      <c r="J9" s="11">
        <v>0.02</v>
      </c>
      <c r="K9" s="11">
        <v>0</v>
      </c>
      <c r="L9" s="11">
        <v>126</v>
      </c>
      <c r="M9" s="11">
        <v>90</v>
      </c>
      <c r="N9" s="11">
        <v>14</v>
      </c>
      <c r="O9" s="11">
        <v>0.1</v>
      </c>
    </row>
    <row r="10" spans="1:15" ht="15.75" customHeight="1" thickBot="1">
      <c r="A10" s="10" t="s">
        <v>30</v>
      </c>
      <c r="B10" s="7" t="s">
        <v>31</v>
      </c>
      <c r="C10" s="7">
        <v>40</v>
      </c>
      <c r="D10" s="11">
        <v>3.04</v>
      </c>
      <c r="E10" s="11">
        <v>0.32</v>
      </c>
      <c r="F10" s="11">
        <v>19.68</v>
      </c>
      <c r="G10" s="11">
        <v>94</v>
      </c>
      <c r="H10" s="11">
        <v>4.3999999999999997E-2</v>
      </c>
      <c r="I10" s="11">
        <v>0</v>
      </c>
      <c r="J10" s="11">
        <v>0</v>
      </c>
      <c r="K10" s="11">
        <v>0.44</v>
      </c>
      <c r="L10" s="11">
        <v>8</v>
      </c>
      <c r="M10" s="11">
        <v>26</v>
      </c>
      <c r="N10" s="11">
        <v>5.6</v>
      </c>
      <c r="O10" s="11">
        <v>0.44</v>
      </c>
    </row>
    <row r="11" spans="1:15" ht="15.75" thickBot="1">
      <c r="A11" s="10"/>
      <c r="B11" s="7" t="s">
        <v>32</v>
      </c>
      <c r="C11" s="7"/>
      <c r="D11" s="12">
        <v>27.83</v>
      </c>
      <c r="E11" s="12">
        <v>29.83</v>
      </c>
      <c r="F11" s="12">
        <v>81.98</v>
      </c>
      <c r="G11" s="12">
        <v>686</v>
      </c>
      <c r="H11" s="5">
        <f t="shared" ref="H11:O11" si="0">SUM(H6:H10)</f>
        <v>0.192</v>
      </c>
      <c r="I11" s="5">
        <f t="shared" si="0"/>
        <v>3.62</v>
      </c>
      <c r="J11" s="5">
        <f t="shared" si="0"/>
        <v>0.13999999999999999</v>
      </c>
      <c r="K11" s="5">
        <f t="shared" si="0"/>
        <v>2.19</v>
      </c>
      <c r="L11" s="5">
        <f t="shared" si="0"/>
        <v>179.84</v>
      </c>
      <c r="M11" s="5">
        <f t="shared" si="0"/>
        <v>223.14</v>
      </c>
      <c r="N11" s="5">
        <f t="shared" si="0"/>
        <v>47.32</v>
      </c>
      <c r="O11" s="5">
        <f t="shared" si="0"/>
        <v>2.64</v>
      </c>
    </row>
    <row r="12" spans="1:15" ht="15.75" thickBot="1">
      <c r="A12" s="10"/>
      <c r="B12" s="5" t="s">
        <v>33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6.5" customHeight="1" thickBot="1">
      <c r="A13" s="10" t="s">
        <v>34</v>
      </c>
      <c r="B13" s="7" t="s">
        <v>35</v>
      </c>
      <c r="C13" s="7">
        <v>100</v>
      </c>
      <c r="D13" s="11">
        <v>1.3</v>
      </c>
      <c r="E13" s="11">
        <v>10.8</v>
      </c>
      <c r="F13" s="11">
        <v>6.8</v>
      </c>
      <c r="G13" s="11">
        <v>130</v>
      </c>
      <c r="H13" s="11">
        <v>0.04</v>
      </c>
      <c r="I13" s="11">
        <v>8.4</v>
      </c>
      <c r="J13" s="11">
        <v>0</v>
      </c>
      <c r="K13" s="11">
        <v>4.5999999999999996</v>
      </c>
      <c r="L13" s="11">
        <v>23</v>
      </c>
      <c r="M13" s="11">
        <v>40</v>
      </c>
      <c r="N13" s="11">
        <v>18</v>
      </c>
      <c r="O13" s="11">
        <v>0.8</v>
      </c>
    </row>
    <row r="14" spans="1:15" ht="31.5" customHeight="1" thickBot="1">
      <c r="A14" s="10" t="s">
        <v>37</v>
      </c>
      <c r="B14" s="7" t="s">
        <v>38</v>
      </c>
      <c r="C14" s="7">
        <v>250</v>
      </c>
      <c r="D14" s="11">
        <v>2.5</v>
      </c>
      <c r="E14" s="11">
        <v>3</v>
      </c>
      <c r="F14" s="11">
        <v>18.3</v>
      </c>
      <c r="G14" s="11">
        <v>113</v>
      </c>
      <c r="H14" s="11">
        <v>8.7999999999999995E-2</v>
      </c>
      <c r="I14" s="11">
        <v>11.9</v>
      </c>
      <c r="J14" s="11">
        <v>0</v>
      </c>
      <c r="K14" s="11">
        <v>1.2</v>
      </c>
      <c r="L14" s="11">
        <v>17.2</v>
      </c>
      <c r="M14" s="11">
        <v>21.9</v>
      </c>
      <c r="N14" s="11">
        <v>57.9</v>
      </c>
      <c r="O14" s="11">
        <v>0.79</v>
      </c>
    </row>
    <row r="15" spans="1:15" ht="24" thickBot="1">
      <c r="A15" s="10" t="s">
        <v>39</v>
      </c>
      <c r="B15" s="7" t="s">
        <v>40</v>
      </c>
      <c r="C15" s="7">
        <v>100</v>
      </c>
      <c r="D15" s="11">
        <v>9.5</v>
      </c>
      <c r="E15" s="11">
        <v>15.3</v>
      </c>
      <c r="F15" s="11">
        <v>11.4</v>
      </c>
      <c r="G15" s="11">
        <v>221</v>
      </c>
      <c r="H15" s="11">
        <v>0.05</v>
      </c>
      <c r="I15" s="11">
        <v>0.8</v>
      </c>
      <c r="J15" s="11">
        <v>0.11</v>
      </c>
      <c r="K15" s="11">
        <v>0.5</v>
      </c>
      <c r="L15" s="11">
        <v>21</v>
      </c>
      <c r="M15" s="11">
        <v>108</v>
      </c>
      <c r="N15" s="11">
        <v>16</v>
      </c>
      <c r="O15" s="11">
        <v>1.5</v>
      </c>
    </row>
    <row r="16" spans="1:15" ht="19.5" customHeight="1" thickBot="1">
      <c r="A16" s="10" t="s">
        <v>41</v>
      </c>
      <c r="B16" s="7" t="s">
        <v>42</v>
      </c>
      <c r="C16" s="7">
        <v>180</v>
      </c>
      <c r="D16" s="11">
        <v>6.66</v>
      </c>
      <c r="E16" s="11">
        <v>6.48</v>
      </c>
      <c r="F16" s="11">
        <v>21</v>
      </c>
      <c r="G16" s="11">
        <v>113</v>
      </c>
      <c r="H16" s="11">
        <v>6.4000000000000001E-2</v>
      </c>
      <c r="I16" s="11">
        <v>30.6</v>
      </c>
      <c r="J16" s="11">
        <v>0.05</v>
      </c>
      <c r="K16" s="11">
        <v>1.26</v>
      </c>
      <c r="L16" s="11">
        <v>110</v>
      </c>
      <c r="M16" s="11">
        <v>99</v>
      </c>
      <c r="N16" s="11">
        <v>43.2</v>
      </c>
      <c r="O16" s="11">
        <v>1.8</v>
      </c>
    </row>
    <row r="17" spans="1:15" ht="28.5" customHeight="1" thickBot="1">
      <c r="A17" s="10" t="s">
        <v>43</v>
      </c>
      <c r="B17" s="7" t="s">
        <v>44</v>
      </c>
      <c r="C17" s="7">
        <v>200</v>
      </c>
      <c r="D17" s="11">
        <v>0.5</v>
      </c>
      <c r="E17" s="11">
        <v>0.2</v>
      </c>
      <c r="F17" s="11">
        <v>22.2</v>
      </c>
      <c r="G17" s="11">
        <v>93</v>
      </c>
      <c r="H17" s="11">
        <v>0.03</v>
      </c>
      <c r="I17" s="11">
        <v>11.6</v>
      </c>
      <c r="J17" s="11">
        <v>0</v>
      </c>
      <c r="K17" s="11">
        <v>0.1</v>
      </c>
      <c r="L17" s="11">
        <v>19</v>
      </c>
      <c r="M17" s="11">
        <v>12</v>
      </c>
      <c r="N17" s="11">
        <v>8</v>
      </c>
      <c r="O17" s="11">
        <v>0.8</v>
      </c>
    </row>
    <row r="18" spans="1:15" ht="16.5" customHeight="1" thickBot="1">
      <c r="A18" s="10" t="s">
        <v>30</v>
      </c>
      <c r="B18" s="7" t="s">
        <v>31</v>
      </c>
      <c r="C18" s="7">
        <v>60</v>
      </c>
      <c r="D18" s="11">
        <v>4.5599999999999996</v>
      </c>
      <c r="E18" s="11">
        <v>0.48</v>
      </c>
      <c r="F18" s="11">
        <v>29.52</v>
      </c>
      <c r="G18" s="11">
        <v>141</v>
      </c>
      <c r="H18" s="11">
        <v>6.6000000000000003E-2</v>
      </c>
      <c r="I18" s="11">
        <v>0</v>
      </c>
      <c r="J18" s="11">
        <v>0</v>
      </c>
      <c r="K18" s="11">
        <v>0.66</v>
      </c>
      <c r="L18" s="11">
        <v>12</v>
      </c>
      <c r="M18" s="11">
        <v>39</v>
      </c>
      <c r="N18" s="11">
        <v>8.4</v>
      </c>
      <c r="O18" s="11">
        <v>0.66</v>
      </c>
    </row>
    <row r="19" spans="1:15" ht="15.75" customHeight="1" thickBot="1">
      <c r="A19" s="10" t="s">
        <v>45</v>
      </c>
      <c r="B19" s="7" t="s">
        <v>46</v>
      </c>
      <c r="C19" s="7">
        <v>60</v>
      </c>
      <c r="D19" s="11">
        <v>3.96</v>
      </c>
      <c r="E19" s="11">
        <v>0.72</v>
      </c>
      <c r="F19" s="11">
        <v>19.920000000000002</v>
      </c>
      <c r="G19" s="11">
        <v>104.4</v>
      </c>
      <c r="H19" s="11">
        <v>0.1</v>
      </c>
      <c r="I19" s="11">
        <v>0</v>
      </c>
      <c r="J19" s="11">
        <v>0</v>
      </c>
      <c r="K19" s="11">
        <v>0.84</v>
      </c>
      <c r="L19" s="11">
        <v>21</v>
      </c>
      <c r="M19" s="11">
        <v>27.96</v>
      </c>
      <c r="N19" s="11">
        <v>94.8</v>
      </c>
      <c r="O19" s="11">
        <v>2.34</v>
      </c>
    </row>
    <row r="20" spans="1:15" ht="15.75" thickBot="1">
      <c r="A20" s="10"/>
      <c r="B20" s="7" t="s">
        <v>32</v>
      </c>
      <c r="C20" s="7"/>
      <c r="D20" s="12">
        <v>28.98</v>
      </c>
      <c r="E20" s="12">
        <v>36.979999999999997</v>
      </c>
      <c r="F20" s="12">
        <v>129.1</v>
      </c>
      <c r="G20" s="12">
        <v>915.4</v>
      </c>
      <c r="H20" s="5">
        <f t="shared" ref="H20:O20" si="1">SUM(H13:H19)</f>
        <v>0.43800000000000006</v>
      </c>
      <c r="I20" s="5">
        <f t="shared" si="1"/>
        <v>63.300000000000004</v>
      </c>
      <c r="J20" s="5">
        <f t="shared" si="1"/>
        <v>0.16</v>
      </c>
      <c r="K20" s="5">
        <f t="shared" si="1"/>
        <v>9.1599999999999984</v>
      </c>
      <c r="L20" s="5">
        <f t="shared" si="1"/>
        <v>223.2</v>
      </c>
      <c r="M20" s="5">
        <f t="shared" si="1"/>
        <v>347.85999999999996</v>
      </c>
      <c r="N20" s="5">
        <f t="shared" si="1"/>
        <v>246.3</v>
      </c>
      <c r="O20" s="5">
        <f t="shared" si="1"/>
        <v>8.69</v>
      </c>
    </row>
    <row r="21" spans="1:15" ht="15.75" thickBot="1">
      <c r="A21" s="10"/>
      <c r="B21" s="5" t="s">
        <v>47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4.25" customHeight="1" thickBot="1">
      <c r="A22" s="10" t="s">
        <v>48</v>
      </c>
      <c r="B22" s="7" t="s">
        <v>49</v>
      </c>
      <c r="C22" s="7">
        <v>75</v>
      </c>
      <c r="D22" s="11">
        <v>5.6</v>
      </c>
      <c r="E22" s="11">
        <v>7.35</v>
      </c>
      <c r="F22" s="11">
        <v>55.8</v>
      </c>
      <c r="G22" s="11">
        <v>312</v>
      </c>
      <c r="H22" s="11">
        <v>0.06</v>
      </c>
      <c r="I22" s="11">
        <v>0</v>
      </c>
      <c r="J22" s="11">
        <v>0.01</v>
      </c>
      <c r="K22" s="11">
        <v>2.6</v>
      </c>
      <c r="L22" s="11">
        <v>21.8</v>
      </c>
      <c r="M22" s="11">
        <v>67.5</v>
      </c>
      <c r="N22" s="11">
        <v>15</v>
      </c>
      <c r="O22" s="11">
        <v>1.6</v>
      </c>
    </row>
    <row r="23" spans="1:15" ht="24" thickBot="1">
      <c r="A23" s="10" t="s">
        <v>51</v>
      </c>
      <c r="B23" s="7" t="s">
        <v>52</v>
      </c>
      <c r="C23" s="7">
        <v>200</v>
      </c>
      <c r="D23" s="11">
        <v>1</v>
      </c>
      <c r="E23" s="11">
        <v>0.2</v>
      </c>
      <c r="F23" s="11">
        <v>0.2</v>
      </c>
      <c r="G23" s="11">
        <v>92</v>
      </c>
      <c r="H23" s="11">
        <v>0.02</v>
      </c>
      <c r="I23" s="11">
        <v>4</v>
      </c>
      <c r="J23" s="11">
        <v>0</v>
      </c>
      <c r="K23" s="11">
        <v>0</v>
      </c>
      <c r="L23" s="11">
        <v>14</v>
      </c>
      <c r="M23" s="11">
        <v>0</v>
      </c>
      <c r="N23" s="11">
        <v>0</v>
      </c>
      <c r="O23" s="11">
        <v>2.8</v>
      </c>
    </row>
    <row r="24" spans="1:15" ht="15.75" thickBot="1">
      <c r="A24" s="10"/>
      <c r="B24" s="7" t="s">
        <v>53</v>
      </c>
      <c r="C24" s="7"/>
      <c r="D24" s="12">
        <v>6.6</v>
      </c>
      <c r="E24" s="12">
        <v>7.55</v>
      </c>
      <c r="F24" s="12">
        <v>56</v>
      </c>
      <c r="G24" s="12">
        <v>404</v>
      </c>
      <c r="H24" s="5">
        <f t="shared" ref="H24:O24" si="2">SUM(H22:H23)</f>
        <v>0.08</v>
      </c>
      <c r="I24" s="5">
        <f t="shared" si="2"/>
        <v>4</v>
      </c>
      <c r="J24" s="5">
        <f t="shared" si="2"/>
        <v>0.01</v>
      </c>
      <c r="K24" s="5">
        <f t="shared" si="2"/>
        <v>2.6</v>
      </c>
      <c r="L24" s="5">
        <f t="shared" si="2"/>
        <v>35.799999999999997</v>
      </c>
      <c r="M24" s="5">
        <f t="shared" si="2"/>
        <v>67.5</v>
      </c>
      <c r="N24" s="5">
        <f t="shared" si="2"/>
        <v>15</v>
      </c>
      <c r="O24" s="5">
        <f t="shared" si="2"/>
        <v>4.4000000000000004</v>
      </c>
    </row>
    <row r="25" spans="1:15" ht="15.75" thickBot="1">
      <c r="A25" s="10"/>
      <c r="B25" s="7" t="s">
        <v>54</v>
      </c>
      <c r="C25" s="7"/>
      <c r="D25" s="12">
        <v>63.41</v>
      </c>
      <c r="E25" s="12">
        <v>74.36</v>
      </c>
      <c r="F25" s="12">
        <v>267.10000000000002</v>
      </c>
      <c r="G25" s="12">
        <v>2005</v>
      </c>
      <c r="H25" s="7">
        <f t="shared" ref="H25:O25" si="3">H24+H20+H11</f>
        <v>0.71</v>
      </c>
      <c r="I25" s="7">
        <f t="shared" si="3"/>
        <v>70.920000000000016</v>
      </c>
      <c r="J25" s="7">
        <f t="shared" si="3"/>
        <v>0.31</v>
      </c>
      <c r="K25" s="7">
        <f t="shared" si="3"/>
        <v>13.949999999999998</v>
      </c>
      <c r="L25" s="7">
        <f t="shared" si="3"/>
        <v>438.84000000000003</v>
      </c>
      <c r="M25" s="7">
        <f t="shared" si="3"/>
        <v>638.5</v>
      </c>
      <c r="N25" s="7">
        <f t="shared" si="3"/>
        <v>308.62</v>
      </c>
      <c r="O25" s="7">
        <f t="shared" si="3"/>
        <v>15.73</v>
      </c>
    </row>
    <row r="26" spans="1:15" ht="15.75" thickBot="1">
      <c r="A26" s="10"/>
      <c r="B26" s="7"/>
      <c r="C26" s="7"/>
      <c r="D26" s="11"/>
      <c r="E26" s="11"/>
      <c r="F26" s="11"/>
      <c r="G26" s="11"/>
      <c r="H26" s="7"/>
      <c r="I26" s="7"/>
      <c r="J26" s="7"/>
      <c r="K26" s="7"/>
      <c r="L26" s="7"/>
      <c r="M26" s="7"/>
      <c r="N26" s="7"/>
      <c r="O26" s="7"/>
    </row>
    <row r="27" spans="1:15" ht="15.75" thickBot="1">
      <c r="A27" s="17" t="s">
        <v>55</v>
      </c>
      <c r="B27" s="17" t="s">
        <v>1</v>
      </c>
      <c r="C27" s="23" t="s">
        <v>208</v>
      </c>
      <c r="D27" s="23" t="s">
        <v>2</v>
      </c>
      <c r="E27" s="23" t="s">
        <v>3</v>
      </c>
      <c r="F27" s="23" t="s">
        <v>4</v>
      </c>
      <c r="G27" s="17" t="s">
        <v>5</v>
      </c>
      <c r="H27" s="19" t="s">
        <v>6</v>
      </c>
      <c r="I27" s="20"/>
      <c r="J27" s="20"/>
      <c r="K27" s="21"/>
      <c r="L27" s="22" t="s">
        <v>7</v>
      </c>
      <c r="M27" s="20"/>
      <c r="N27" s="20"/>
      <c r="O27" s="21"/>
    </row>
    <row r="28" spans="1:15" ht="15.75" thickBot="1">
      <c r="A28" s="18"/>
      <c r="B28" s="18"/>
      <c r="C28" s="24"/>
      <c r="D28" s="24"/>
      <c r="E28" s="24"/>
      <c r="F28" s="24"/>
      <c r="G28" s="18"/>
      <c r="H28" s="3" t="s">
        <v>8</v>
      </c>
      <c r="I28" s="3" t="s">
        <v>9</v>
      </c>
      <c r="J28" s="3" t="s">
        <v>10</v>
      </c>
      <c r="K28" s="3" t="s">
        <v>11</v>
      </c>
      <c r="L28" s="3" t="s">
        <v>12</v>
      </c>
      <c r="M28" s="3" t="s">
        <v>13</v>
      </c>
      <c r="N28" s="3" t="s">
        <v>14</v>
      </c>
      <c r="O28" s="3" t="s">
        <v>15</v>
      </c>
    </row>
    <row r="29" spans="1:15" ht="15.75" thickBot="1">
      <c r="A29" s="4" t="s">
        <v>56</v>
      </c>
      <c r="B29" s="5" t="s">
        <v>57</v>
      </c>
      <c r="C29" s="6"/>
      <c r="D29" s="7"/>
      <c r="E29" s="7"/>
      <c r="F29" s="7"/>
      <c r="G29" s="6"/>
      <c r="H29" s="7"/>
      <c r="I29" s="7"/>
      <c r="J29" s="7"/>
      <c r="K29" s="7"/>
      <c r="L29" s="7"/>
      <c r="M29" s="7"/>
      <c r="N29" s="7"/>
      <c r="O29" s="7"/>
    </row>
    <row r="30" spans="1:15" ht="15.75" thickBot="1">
      <c r="A30" s="4"/>
      <c r="B30" s="5" t="s">
        <v>18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3.5" customHeight="1" thickBot="1">
      <c r="A31" s="10" t="s">
        <v>58</v>
      </c>
      <c r="B31" s="7" t="s">
        <v>59</v>
      </c>
      <c r="C31" s="7">
        <v>200</v>
      </c>
      <c r="D31" s="11">
        <v>0.8</v>
      </c>
      <c r="E31" s="11">
        <v>0.8</v>
      </c>
      <c r="F31" s="11">
        <v>19.600000000000001</v>
      </c>
      <c r="G31" s="11">
        <v>94</v>
      </c>
      <c r="H31" s="11">
        <v>0.06</v>
      </c>
      <c r="I31" s="11">
        <v>20</v>
      </c>
      <c r="J31" s="11">
        <v>0</v>
      </c>
      <c r="K31" s="11">
        <v>0.4</v>
      </c>
      <c r="L31" s="11">
        <v>16</v>
      </c>
      <c r="M31" s="11">
        <v>18</v>
      </c>
      <c r="N31" s="11">
        <v>22</v>
      </c>
      <c r="O31" s="11">
        <v>46</v>
      </c>
    </row>
    <row r="32" spans="1:15" ht="17.25" customHeight="1" thickBot="1">
      <c r="A32" s="10" t="s">
        <v>60</v>
      </c>
      <c r="B32" s="7" t="s">
        <v>61</v>
      </c>
      <c r="C32" s="7" t="s">
        <v>62</v>
      </c>
      <c r="D32" s="11">
        <v>5.0999999999999996</v>
      </c>
      <c r="E32" s="11">
        <v>4.5999999999999996</v>
      </c>
      <c r="F32" s="11">
        <v>0.3</v>
      </c>
      <c r="G32" s="11">
        <v>63</v>
      </c>
      <c r="H32" s="11">
        <v>0.03</v>
      </c>
      <c r="I32" s="11">
        <v>0</v>
      </c>
      <c r="J32" s="11">
        <v>0.1</v>
      </c>
      <c r="K32" s="11">
        <v>0.2</v>
      </c>
      <c r="L32" s="11">
        <v>22</v>
      </c>
      <c r="M32" s="11">
        <v>5</v>
      </c>
      <c r="N32" s="11">
        <v>77</v>
      </c>
      <c r="O32" s="11">
        <v>1</v>
      </c>
    </row>
    <row r="33" spans="1:15" ht="24" thickBot="1">
      <c r="A33" s="10" t="s">
        <v>63</v>
      </c>
      <c r="B33" s="7" t="s">
        <v>64</v>
      </c>
      <c r="C33" s="7">
        <v>200</v>
      </c>
      <c r="D33" s="11">
        <v>6.28</v>
      </c>
      <c r="E33" s="11">
        <v>11.82</v>
      </c>
      <c r="F33" s="11">
        <v>57</v>
      </c>
      <c r="G33" s="11">
        <v>300</v>
      </c>
      <c r="H33" s="11">
        <v>0.06</v>
      </c>
      <c r="I33" s="11">
        <v>1.42</v>
      </c>
      <c r="J33" s="11">
        <v>0.08</v>
      </c>
      <c r="K33" s="11">
        <v>0.28000000000000003</v>
      </c>
      <c r="L33" s="11">
        <v>131</v>
      </c>
      <c r="M33" s="11">
        <v>169.4</v>
      </c>
      <c r="N33" s="11">
        <v>37.200000000000003</v>
      </c>
      <c r="O33" s="11">
        <v>0.62</v>
      </c>
    </row>
    <row r="34" spans="1:15" ht="18" customHeight="1" thickBot="1">
      <c r="A34" s="10" t="s">
        <v>65</v>
      </c>
      <c r="B34" s="7" t="s">
        <v>66</v>
      </c>
      <c r="C34" s="7">
        <v>200</v>
      </c>
      <c r="D34" s="11">
        <v>0.1</v>
      </c>
      <c r="E34" s="11">
        <v>0</v>
      </c>
      <c r="F34" s="11">
        <v>15.2</v>
      </c>
      <c r="G34" s="11">
        <v>61</v>
      </c>
      <c r="H34" s="11">
        <v>0</v>
      </c>
      <c r="I34" s="11">
        <v>2.8</v>
      </c>
      <c r="J34" s="11">
        <v>0</v>
      </c>
      <c r="K34" s="11">
        <v>0</v>
      </c>
      <c r="L34" s="11">
        <v>14.2</v>
      </c>
      <c r="M34" s="11">
        <v>2</v>
      </c>
      <c r="N34" s="11">
        <v>4</v>
      </c>
      <c r="O34" s="11">
        <v>0.4</v>
      </c>
    </row>
    <row r="35" spans="1:15" ht="22.5" customHeight="1" thickBot="1">
      <c r="A35" s="10" t="s">
        <v>30</v>
      </c>
      <c r="B35" s="7" t="s">
        <v>31</v>
      </c>
      <c r="C35" s="7">
        <v>60</v>
      </c>
      <c r="D35" s="11">
        <v>4.5599999999999996</v>
      </c>
      <c r="E35" s="11">
        <v>0.48</v>
      </c>
      <c r="F35" s="11">
        <v>29.52</v>
      </c>
      <c r="G35" s="11">
        <v>141</v>
      </c>
      <c r="H35" s="11">
        <v>6.6000000000000003E-2</v>
      </c>
      <c r="I35" s="11">
        <v>0</v>
      </c>
      <c r="J35" s="11">
        <v>0</v>
      </c>
      <c r="K35" s="11">
        <v>0.66</v>
      </c>
      <c r="L35" s="11">
        <v>12</v>
      </c>
      <c r="M35" s="11">
        <v>39</v>
      </c>
      <c r="N35" s="11">
        <v>8.4</v>
      </c>
      <c r="O35" s="11">
        <v>0.66</v>
      </c>
    </row>
    <row r="36" spans="1:15" ht="15.75" thickBot="1">
      <c r="A36" s="10"/>
      <c r="B36" s="7" t="s">
        <v>32</v>
      </c>
      <c r="C36" s="7"/>
      <c r="D36" s="12">
        <v>16.84</v>
      </c>
      <c r="E36" s="12">
        <v>17.7</v>
      </c>
      <c r="F36" s="12">
        <v>121.6</v>
      </c>
      <c r="G36" s="12">
        <v>659</v>
      </c>
      <c r="H36" s="5">
        <f t="shared" ref="H36:O36" si="4">SUM(H31:H35)</f>
        <v>0.216</v>
      </c>
      <c r="I36" s="5">
        <f t="shared" si="4"/>
        <v>24.220000000000002</v>
      </c>
      <c r="J36" s="5">
        <f t="shared" si="4"/>
        <v>0.18</v>
      </c>
      <c r="K36" s="5">
        <f t="shared" si="4"/>
        <v>1.54</v>
      </c>
      <c r="L36" s="5">
        <f t="shared" si="4"/>
        <v>195.2</v>
      </c>
      <c r="M36" s="5">
        <f t="shared" si="4"/>
        <v>233.4</v>
      </c>
      <c r="N36" s="5">
        <f t="shared" si="4"/>
        <v>148.6</v>
      </c>
      <c r="O36" s="5">
        <f t="shared" si="4"/>
        <v>48.679999999999993</v>
      </c>
    </row>
    <row r="37" spans="1:15" ht="15.75" thickBot="1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.75" thickBot="1">
      <c r="A38" s="10"/>
      <c r="B38" s="5" t="s">
        <v>67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9.5" customHeight="1" thickBot="1">
      <c r="A39" s="10" t="s">
        <v>68</v>
      </c>
      <c r="B39" s="7" t="s">
        <v>69</v>
      </c>
      <c r="C39" s="7">
        <v>100</v>
      </c>
      <c r="D39" s="11">
        <v>1.1000000000000001</v>
      </c>
      <c r="E39" s="11">
        <v>10.1</v>
      </c>
      <c r="F39" s="11">
        <v>10.6</v>
      </c>
      <c r="G39" s="11">
        <v>138</v>
      </c>
      <c r="H39" s="11">
        <v>0.04</v>
      </c>
      <c r="I39" s="11">
        <v>15.4</v>
      </c>
      <c r="J39" s="11">
        <v>0</v>
      </c>
      <c r="K39" s="11">
        <v>4.5999999999999996</v>
      </c>
      <c r="L39" s="11">
        <v>30</v>
      </c>
      <c r="M39" s="11">
        <v>29</v>
      </c>
      <c r="N39" s="11">
        <v>18</v>
      </c>
      <c r="O39" s="11">
        <v>0.9</v>
      </c>
    </row>
    <row r="40" spans="1:15" ht="24" thickBot="1">
      <c r="A40" s="10" t="s">
        <v>70</v>
      </c>
      <c r="B40" s="7" t="s">
        <v>71</v>
      </c>
      <c r="C40" s="7">
        <v>250</v>
      </c>
      <c r="D40" s="11">
        <v>1.8</v>
      </c>
      <c r="E40" s="11">
        <v>5</v>
      </c>
      <c r="F40" s="11">
        <v>10.65</v>
      </c>
      <c r="G40" s="11">
        <v>95</v>
      </c>
      <c r="H40" s="11">
        <v>0.05</v>
      </c>
      <c r="I40" s="11">
        <v>10.3</v>
      </c>
      <c r="J40" s="11">
        <v>0</v>
      </c>
      <c r="K40" s="11">
        <v>2.4</v>
      </c>
      <c r="L40" s="11">
        <v>34.5</v>
      </c>
      <c r="M40" s="11">
        <v>53</v>
      </c>
      <c r="N40" s="11">
        <v>26.25</v>
      </c>
      <c r="O40" s="11">
        <v>1.2</v>
      </c>
    </row>
    <row r="41" spans="1:15" ht="18.75" customHeight="1" thickBot="1">
      <c r="A41" s="10" t="s">
        <v>72</v>
      </c>
      <c r="B41" s="7" t="s">
        <v>73</v>
      </c>
      <c r="C41" s="7">
        <v>225</v>
      </c>
      <c r="D41" s="11">
        <v>20.47</v>
      </c>
      <c r="E41" s="11">
        <v>11.27</v>
      </c>
      <c r="F41" s="11">
        <v>24.84</v>
      </c>
      <c r="G41" s="11">
        <v>288</v>
      </c>
      <c r="H41" s="11">
        <v>0.18</v>
      </c>
      <c r="I41" s="11">
        <v>19.7</v>
      </c>
      <c r="J41" s="11">
        <v>0</v>
      </c>
      <c r="K41" s="11">
        <v>0.08</v>
      </c>
      <c r="L41" s="11">
        <v>40.799999999999997</v>
      </c>
      <c r="M41" s="11">
        <v>52.45</v>
      </c>
      <c r="N41" s="11">
        <v>285.91000000000003</v>
      </c>
      <c r="O41" s="11">
        <v>4.29</v>
      </c>
    </row>
    <row r="42" spans="1:15" ht="24" thickBot="1">
      <c r="A42" s="10" t="s">
        <v>74</v>
      </c>
      <c r="B42" s="7" t="s">
        <v>75</v>
      </c>
      <c r="C42" s="7">
        <v>200</v>
      </c>
      <c r="D42" s="11">
        <v>0.5</v>
      </c>
      <c r="E42" s="11">
        <v>0.2</v>
      </c>
      <c r="F42" s="11">
        <v>23.1</v>
      </c>
      <c r="G42" s="11">
        <v>96</v>
      </c>
      <c r="H42" s="11">
        <v>0.02</v>
      </c>
      <c r="I42" s="11">
        <v>4.3</v>
      </c>
      <c r="J42" s="11">
        <v>0</v>
      </c>
      <c r="K42" s="11">
        <v>0.2</v>
      </c>
      <c r="L42" s="11">
        <v>22</v>
      </c>
      <c r="M42" s="11">
        <v>14</v>
      </c>
      <c r="N42" s="11">
        <v>16</v>
      </c>
      <c r="O42" s="11">
        <v>1.1000000000000001</v>
      </c>
    </row>
    <row r="43" spans="1:15" ht="18" customHeight="1" thickBot="1">
      <c r="A43" s="10" t="s">
        <v>30</v>
      </c>
      <c r="B43" s="7" t="s">
        <v>31</v>
      </c>
      <c r="C43" s="7">
        <v>70</v>
      </c>
      <c r="D43" s="11">
        <v>1.82</v>
      </c>
      <c r="E43" s="11">
        <v>0.56000000000000005</v>
      </c>
      <c r="F43" s="11">
        <v>34.44</v>
      </c>
      <c r="G43" s="11">
        <v>164.5</v>
      </c>
      <c r="H43" s="11">
        <v>7.6999999999999999E-2</v>
      </c>
      <c r="I43" s="11">
        <v>0</v>
      </c>
      <c r="J43" s="11">
        <v>0</v>
      </c>
      <c r="K43" s="11">
        <v>0.77</v>
      </c>
      <c r="L43" s="11">
        <v>14</v>
      </c>
      <c r="M43" s="11">
        <v>45.5</v>
      </c>
      <c r="N43" s="11">
        <v>9.8000000000000007</v>
      </c>
      <c r="O43" s="11">
        <v>0.77</v>
      </c>
    </row>
    <row r="44" spans="1:15" ht="19.5" customHeight="1" thickBot="1">
      <c r="A44" s="10" t="s">
        <v>45</v>
      </c>
      <c r="B44" s="7" t="s">
        <v>46</v>
      </c>
      <c r="C44" s="7">
        <v>60</v>
      </c>
      <c r="D44" s="11">
        <v>3.96</v>
      </c>
      <c r="E44" s="11">
        <v>0.72</v>
      </c>
      <c r="F44" s="11">
        <v>19.920000000000002</v>
      </c>
      <c r="G44" s="11">
        <v>104.4</v>
      </c>
      <c r="H44" s="11">
        <v>0.1</v>
      </c>
      <c r="I44" s="11">
        <v>0</v>
      </c>
      <c r="J44" s="11">
        <v>0</v>
      </c>
      <c r="K44" s="11">
        <v>0.84</v>
      </c>
      <c r="L44" s="11">
        <v>21</v>
      </c>
      <c r="M44" s="11">
        <v>27.96</v>
      </c>
      <c r="N44" s="11">
        <v>94.8</v>
      </c>
      <c r="O44" s="11">
        <v>2.34</v>
      </c>
    </row>
    <row r="45" spans="1:15" ht="15.75" thickBot="1">
      <c r="A45" s="10"/>
      <c r="B45" s="7" t="s">
        <v>32</v>
      </c>
      <c r="C45" s="7"/>
      <c r="D45" s="12">
        <v>29.65</v>
      </c>
      <c r="E45" s="12">
        <v>27.85</v>
      </c>
      <c r="F45" s="12">
        <v>123.6</v>
      </c>
      <c r="G45" s="12">
        <v>885.9</v>
      </c>
      <c r="H45" s="5">
        <f t="shared" ref="H45:O45" si="5">SUM(H39:H44)</f>
        <v>0.46700000000000008</v>
      </c>
      <c r="I45" s="5">
        <f t="shared" si="5"/>
        <v>49.7</v>
      </c>
      <c r="J45" s="5">
        <f t="shared" si="5"/>
        <v>0</v>
      </c>
      <c r="K45" s="5">
        <f t="shared" si="5"/>
        <v>8.89</v>
      </c>
      <c r="L45" s="5">
        <f t="shared" si="5"/>
        <v>162.30000000000001</v>
      </c>
      <c r="M45" s="5">
        <f t="shared" si="5"/>
        <v>221.91</v>
      </c>
      <c r="N45" s="5">
        <f t="shared" si="5"/>
        <v>450.76000000000005</v>
      </c>
      <c r="O45" s="5">
        <f t="shared" si="5"/>
        <v>10.6</v>
      </c>
    </row>
    <row r="46" spans="1:15" ht="15.75" thickBot="1">
      <c r="A46" s="10"/>
      <c r="B46" s="5" t="s">
        <v>76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1" customHeight="1" thickBot="1">
      <c r="A47" s="10" t="s">
        <v>77</v>
      </c>
      <c r="B47" s="7" t="s">
        <v>78</v>
      </c>
      <c r="C47" s="7">
        <v>60</v>
      </c>
      <c r="D47" s="11">
        <v>4.5</v>
      </c>
      <c r="E47" s="11">
        <v>7.8</v>
      </c>
      <c r="F47" s="11">
        <v>36.200000000000003</v>
      </c>
      <c r="G47" s="11">
        <v>233</v>
      </c>
      <c r="H47" s="11">
        <v>0.06</v>
      </c>
      <c r="I47" s="11">
        <v>0</v>
      </c>
      <c r="J47" s="11">
        <v>0.05</v>
      </c>
      <c r="K47" s="11">
        <v>0.7</v>
      </c>
      <c r="L47" s="11">
        <v>9</v>
      </c>
      <c r="M47" s="11">
        <v>35</v>
      </c>
      <c r="N47" s="11">
        <v>6</v>
      </c>
      <c r="O47" s="11">
        <v>0.5</v>
      </c>
    </row>
    <row r="48" spans="1:15" ht="18.75" customHeight="1" thickBot="1">
      <c r="A48" s="10" t="s">
        <v>79</v>
      </c>
      <c r="B48" s="7" t="s">
        <v>80</v>
      </c>
      <c r="C48" s="7">
        <v>200</v>
      </c>
      <c r="D48" s="11">
        <v>5.8</v>
      </c>
      <c r="E48" s="11">
        <v>5</v>
      </c>
      <c r="F48" s="11">
        <v>22.97</v>
      </c>
      <c r="G48" s="11">
        <v>160</v>
      </c>
      <c r="H48" s="11">
        <v>0.08</v>
      </c>
      <c r="I48" s="11">
        <v>1.4</v>
      </c>
      <c r="J48" s="11">
        <v>0.04</v>
      </c>
      <c r="K48" s="11">
        <v>0</v>
      </c>
      <c r="L48" s="11">
        <v>240</v>
      </c>
      <c r="M48" s="11">
        <v>280</v>
      </c>
      <c r="N48" s="11">
        <v>28</v>
      </c>
      <c r="O48" s="11">
        <v>0.245</v>
      </c>
    </row>
    <row r="49" spans="1:15" ht="15.75" thickBot="1">
      <c r="A49" s="10"/>
      <c r="B49" s="7" t="s">
        <v>32</v>
      </c>
      <c r="C49" s="7"/>
      <c r="D49" s="12">
        <v>10.3</v>
      </c>
      <c r="E49" s="12">
        <v>12.8</v>
      </c>
      <c r="F49" s="12">
        <v>59.17</v>
      </c>
      <c r="G49" s="12">
        <v>393</v>
      </c>
      <c r="H49" s="5">
        <f t="shared" ref="H49:O49" si="6">SUM(H47:H48)</f>
        <v>0.14000000000000001</v>
      </c>
      <c r="I49" s="5">
        <f t="shared" si="6"/>
        <v>1.4</v>
      </c>
      <c r="J49" s="5">
        <f t="shared" si="6"/>
        <v>0.09</v>
      </c>
      <c r="K49" s="5">
        <f t="shared" si="6"/>
        <v>0.7</v>
      </c>
      <c r="L49" s="5">
        <f t="shared" si="6"/>
        <v>249</v>
      </c>
      <c r="M49" s="5">
        <f t="shared" si="6"/>
        <v>315</v>
      </c>
      <c r="N49" s="5">
        <f t="shared" si="6"/>
        <v>34</v>
      </c>
      <c r="O49" s="5">
        <f t="shared" si="6"/>
        <v>0.745</v>
      </c>
    </row>
    <row r="50" spans="1:15" ht="44.25" customHeight="1" thickBot="1">
      <c r="A50" s="10"/>
      <c r="B50" s="7" t="s">
        <v>213</v>
      </c>
      <c r="C50" s="7"/>
      <c r="D50" s="12">
        <v>56.79</v>
      </c>
      <c r="E50" s="12">
        <v>58.35</v>
      </c>
      <c r="F50" s="12">
        <v>304.3</v>
      </c>
      <c r="G50" s="12">
        <v>1938</v>
      </c>
      <c r="H50" s="5">
        <f t="shared" ref="H50:O50" si="7">H49+H45+H36</f>
        <v>0.82300000000000006</v>
      </c>
      <c r="I50" s="5">
        <f t="shared" si="7"/>
        <v>75.320000000000007</v>
      </c>
      <c r="J50" s="5">
        <f t="shared" si="7"/>
        <v>0.27</v>
      </c>
      <c r="K50" s="5">
        <f t="shared" si="7"/>
        <v>11.129999999999999</v>
      </c>
      <c r="L50" s="5">
        <f t="shared" si="7"/>
        <v>606.5</v>
      </c>
      <c r="M50" s="5">
        <f t="shared" si="7"/>
        <v>770.31</v>
      </c>
      <c r="N50" s="5">
        <f t="shared" si="7"/>
        <v>633.36</v>
      </c>
      <c r="O50" s="5">
        <f t="shared" si="7"/>
        <v>60.024999999999991</v>
      </c>
    </row>
    <row r="51" spans="1:15" ht="15.75" thickBot="1">
      <c r="A51" s="1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.75" thickBot="1">
      <c r="A52" s="17" t="s">
        <v>83</v>
      </c>
      <c r="B52" s="17" t="s">
        <v>1</v>
      </c>
      <c r="C52" s="23" t="s">
        <v>208</v>
      </c>
      <c r="D52" s="23" t="s">
        <v>2</v>
      </c>
      <c r="E52" s="23" t="s">
        <v>3</v>
      </c>
      <c r="F52" s="23" t="s">
        <v>4</v>
      </c>
      <c r="G52" s="17" t="s">
        <v>5</v>
      </c>
      <c r="H52" s="19" t="s">
        <v>6</v>
      </c>
      <c r="I52" s="20"/>
      <c r="J52" s="20"/>
      <c r="K52" s="21"/>
      <c r="L52" s="22" t="s">
        <v>7</v>
      </c>
      <c r="M52" s="20"/>
      <c r="N52" s="20"/>
      <c r="O52" s="21"/>
    </row>
    <row r="53" spans="1:15" ht="15.75" thickBot="1">
      <c r="A53" s="18"/>
      <c r="B53" s="18"/>
      <c r="C53" s="24"/>
      <c r="D53" s="24"/>
      <c r="E53" s="24"/>
      <c r="F53" s="24"/>
      <c r="G53" s="18"/>
      <c r="H53" s="3" t="s">
        <v>8</v>
      </c>
      <c r="I53" s="3" t="s">
        <v>9</v>
      </c>
      <c r="J53" s="3" t="s">
        <v>10</v>
      </c>
      <c r="K53" s="3" t="s">
        <v>11</v>
      </c>
      <c r="L53" s="3" t="s">
        <v>12</v>
      </c>
      <c r="M53" s="3" t="s">
        <v>13</v>
      </c>
      <c r="N53" s="3" t="s">
        <v>14</v>
      </c>
      <c r="O53" s="3" t="s">
        <v>15</v>
      </c>
    </row>
    <row r="54" spans="1:15" ht="15.75" thickBot="1">
      <c r="A54" s="4" t="s">
        <v>84</v>
      </c>
      <c r="B54" s="5" t="s">
        <v>85</v>
      </c>
      <c r="C54" s="6"/>
      <c r="D54" s="7"/>
      <c r="E54" s="7"/>
      <c r="F54" s="7"/>
      <c r="G54" s="6"/>
      <c r="H54" s="7"/>
      <c r="I54" s="7"/>
      <c r="J54" s="7"/>
      <c r="K54" s="7"/>
      <c r="L54" s="7"/>
      <c r="M54" s="7"/>
      <c r="N54" s="7"/>
      <c r="O54" s="7"/>
    </row>
    <row r="55" spans="1:15" ht="15.75" thickBot="1">
      <c r="A55" s="4"/>
      <c r="B55" s="5" t="s">
        <v>18</v>
      </c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4" thickBot="1">
      <c r="A56" s="10" t="s">
        <v>86</v>
      </c>
      <c r="B56" s="7" t="s">
        <v>87</v>
      </c>
      <c r="C56" s="7">
        <v>35</v>
      </c>
      <c r="D56" s="11">
        <v>5</v>
      </c>
      <c r="E56" s="11">
        <v>8.1</v>
      </c>
      <c r="F56" s="11">
        <v>7.4</v>
      </c>
      <c r="G56" s="11">
        <v>123</v>
      </c>
      <c r="H56" s="11">
        <v>0.02</v>
      </c>
      <c r="I56" s="11">
        <v>0.1</v>
      </c>
      <c r="J56" s="11">
        <v>0.06</v>
      </c>
      <c r="K56" s="11">
        <v>0.3</v>
      </c>
      <c r="L56" s="11">
        <v>137</v>
      </c>
      <c r="M56" s="11">
        <v>99</v>
      </c>
      <c r="N56" s="11">
        <v>10</v>
      </c>
      <c r="O56" s="11">
        <v>0.3</v>
      </c>
    </row>
    <row r="57" spans="1:15" ht="24" thickBot="1">
      <c r="A57" s="10" t="s">
        <v>88</v>
      </c>
      <c r="B57" s="7" t="s">
        <v>89</v>
      </c>
      <c r="C57" s="7">
        <v>120</v>
      </c>
      <c r="D57" s="11">
        <v>12.3</v>
      </c>
      <c r="E57" s="11">
        <v>14.3</v>
      </c>
      <c r="F57" s="11">
        <v>12.78</v>
      </c>
      <c r="G57" s="11">
        <v>241.4</v>
      </c>
      <c r="H57" s="11">
        <v>0.31</v>
      </c>
      <c r="I57" s="11">
        <v>3.98</v>
      </c>
      <c r="J57" s="11">
        <v>0</v>
      </c>
      <c r="K57" s="11">
        <v>0.82</v>
      </c>
      <c r="L57" s="11">
        <v>19.399999999999999</v>
      </c>
      <c r="M57" s="11">
        <v>36.1</v>
      </c>
      <c r="N57" s="11">
        <v>20.5</v>
      </c>
      <c r="O57" s="11">
        <v>0.59499999999999997</v>
      </c>
    </row>
    <row r="58" spans="1:15" ht="24" thickBot="1">
      <c r="A58" s="10" t="s">
        <v>90</v>
      </c>
      <c r="B58" s="7" t="s">
        <v>91</v>
      </c>
      <c r="C58" s="7">
        <v>180</v>
      </c>
      <c r="D58" s="11">
        <v>3.78</v>
      </c>
      <c r="E58" s="11">
        <v>7.92</v>
      </c>
      <c r="F58" s="11">
        <v>19.62</v>
      </c>
      <c r="G58" s="11">
        <v>165.6</v>
      </c>
      <c r="H58" s="11">
        <v>0.16</v>
      </c>
      <c r="I58" s="11">
        <v>6.12</v>
      </c>
      <c r="J58" s="11">
        <v>0.05</v>
      </c>
      <c r="K58" s="11">
        <v>0.18</v>
      </c>
      <c r="L58" s="11">
        <v>46.8</v>
      </c>
      <c r="M58" s="11">
        <v>102.6</v>
      </c>
      <c r="N58" s="11">
        <v>34.200000000000003</v>
      </c>
      <c r="O58" s="11">
        <v>1.26</v>
      </c>
    </row>
    <row r="59" spans="1:15" ht="24" thickBot="1">
      <c r="A59" s="10" t="s">
        <v>92</v>
      </c>
      <c r="B59" s="7" t="s">
        <v>93</v>
      </c>
      <c r="C59" s="7">
        <v>200</v>
      </c>
      <c r="D59" s="11">
        <v>0.1</v>
      </c>
      <c r="E59" s="11">
        <v>0</v>
      </c>
      <c r="F59" s="11">
        <v>125</v>
      </c>
      <c r="G59" s="11">
        <v>60</v>
      </c>
      <c r="H59" s="11">
        <v>0</v>
      </c>
      <c r="I59" s="11">
        <v>0</v>
      </c>
      <c r="J59" s="11">
        <v>0</v>
      </c>
      <c r="K59" s="11">
        <v>0</v>
      </c>
      <c r="L59" s="11">
        <v>11</v>
      </c>
      <c r="M59" s="11">
        <v>3</v>
      </c>
      <c r="N59" s="11">
        <v>1</v>
      </c>
      <c r="O59" s="11">
        <v>0.3</v>
      </c>
    </row>
    <row r="60" spans="1:15" ht="24" thickBot="1">
      <c r="A60" s="10" t="s">
        <v>30</v>
      </c>
      <c r="B60" s="7" t="s">
        <v>31</v>
      </c>
      <c r="C60" s="7">
        <v>50</v>
      </c>
      <c r="D60" s="11">
        <v>3.8</v>
      </c>
      <c r="E60" s="11">
        <v>0.4</v>
      </c>
      <c r="F60" s="11">
        <v>24.6</v>
      </c>
      <c r="G60" s="11">
        <v>117.5</v>
      </c>
      <c r="H60" s="11">
        <v>5.5E-2</v>
      </c>
      <c r="I60" s="11">
        <v>0</v>
      </c>
      <c r="J60" s="11">
        <v>0</v>
      </c>
      <c r="K60" s="11">
        <v>0.55000000000000004</v>
      </c>
      <c r="L60" s="11">
        <v>10</v>
      </c>
      <c r="M60" s="11">
        <v>32.5</v>
      </c>
      <c r="N60" s="11">
        <v>7</v>
      </c>
      <c r="O60" s="11">
        <v>0.55000000000000004</v>
      </c>
    </row>
    <row r="61" spans="1:15" ht="15.75" thickBot="1">
      <c r="A61" s="10"/>
      <c r="B61" s="7" t="s">
        <v>32</v>
      </c>
      <c r="C61" s="7"/>
      <c r="D61" s="11">
        <v>24.98</v>
      </c>
      <c r="E61" s="11">
        <v>30.72</v>
      </c>
      <c r="F61" s="12">
        <v>189.4</v>
      </c>
      <c r="G61" s="12">
        <v>707.5</v>
      </c>
      <c r="H61" s="5">
        <f t="shared" ref="H61:O61" si="8">SUM(H56:H60)</f>
        <v>0.54500000000000004</v>
      </c>
      <c r="I61" s="5">
        <f t="shared" si="8"/>
        <v>10.199999999999999</v>
      </c>
      <c r="J61" s="5">
        <f t="shared" si="8"/>
        <v>0.11</v>
      </c>
      <c r="K61" s="5">
        <f t="shared" si="8"/>
        <v>1.8499999999999999</v>
      </c>
      <c r="L61" s="5">
        <f t="shared" si="8"/>
        <v>224.2</v>
      </c>
      <c r="M61" s="5">
        <f t="shared" si="8"/>
        <v>273.2</v>
      </c>
      <c r="N61" s="5">
        <f t="shared" si="8"/>
        <v>72.7</v>
      </c>
      <c r="O61" s="5">
        <f t="shared" si="8"/>
        <v>3.0049999999999999</v>
      </c>
    </row>
    <row r="62" spans="1:15" ht="15.75" thickBot="1">
      <c r="A62" s="10"/>
      <c r="B62" s="5" t="s">
        <v>67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4" thickBot="1">
      <c r="A63" s="10" t="s">
        <v>94</v>
      </c>
      <c r="B63" s="7" t="s">
        <v>95</v>
      </c>
      <c r="C63" s="7">
        <v>100</v>
      </c>
      <c r="D63" s="11">
        <v>1.2</v>
      </c>
      <c r="E63" s="11">
        <v>5.4</v>
      </c>
      <c r="F63" s="11">
        <v>11.3</v>
      </c>
      <c r="G63" s="11">
        <v>99</v>
      </c>
      <c r="H63" s="11">
        <v>0.02</v>
      </c>
      <c r="I63" s="11">
        <v>6</v>
      </c>
      <c r="J63" s="11">
        <v>0</v>
      </c>
      <c r="K63" s="11">
        <v>2.2999999999999998</v>
      </c>
      <c r="L63" s="11">
        <v>31</v>
      </c>
      <c r="M63" s="11">
        <v>33</v>
      </c>
      <c r="N63" s="11">
        <v>18</v>
      </c>
      <c r="O63" s="11">
        <v>1.6</v>
      </c>
    </row>
    <row r="64" spans="1:15" ht="17.25" customHeight="1" thickBot="1">
      <c r="A64" s="10" t="s">
        <v>96</v>
      </c>
      <c r="B64" s="7" t="s">
        <v>97</v>
      </c>
      <c r="C64" s="7">
        <v>250</v>
      </c>
      <c r="D64" s="11">
        <v>2.2000000000000002</v>
      </c>
      <c r="E64" s="11">
        <v>4.4000000000000004</v>
      </c>
      <c r="F64" s="11">
        <v>12.4</v>
      </c>
      <c r="G64" s="11">
        <v>99</v>
      </c>
      <c r="H64" s="11">
        <v>7.4999999999999997E-2</v>
      </c>
      <c r="I64" s="11">
        <v>13.6</v>
      </c>
      <c r="J64" s="11">
        <v>0</v>
      </c>
      <c r="K64" s="11">
        <v>1.24</v>
      </c>
      <c r="L64" s="11">
        <v>22.7</v>
      </c>
      <c r="M64" s="11">
        <v>18.48</v>
      </c>
      <c r="N64" s="11">
        <v>46.5</v>
      </c>
      <c r="O64" s="11">
        <v>0.7</v>
      </c>
    </row>
    <row r="65" spans="1:15" ht="24" thickBot="1">
      <c r="A65" s="10" t="s">
        <v>98</v>
      </c>
      <c r="B65" s="7" t="s">
        <v>99</v>
      </c>
      <c r="C65" s="7">
        <v>165</v>
      </c>
      <c r="D65" s="11">
        <v>17.670000000000002</v>
      </c>
      <c r="E65" s="11">
        <v>8.5</v>
      </c>
      <c r="F65" s="11">
        <v>9.3000000000000007</v>
      </c>
      <c r="G65" s="11">
        <v>186.7</v>
      </c>
      <c r="H65" s="11">
        <v>0.2</v>
      </c>
      <c r="I65" s="11">
        <v>4.88</v>
      </c>
      <c r="J65" s="11">
        <v>0</v>
      </c>
      <c r="K65" s="11">
        <v>20</v>
      </c>
      <c r="L65" s="11">
        <v>55.9</v>
      </c>
      <c r="M65" s="11">
        <v>171.48</v>
      </c>
      <c r="N65" s="11">
        <v>186</v>
      </c>
      <c r="O65" s="11">
        <v>1.1200000000000001</v>
      </c>
    </row>
    <row r="66" spans="1:15" ht="16.5" customHeight="1" thickBot="1">
      <c r="A66" s="10" t="s">
        <v>100</v>
      </c>
      <c r="B66" s="7" t="s">
        <v>101</v>
      </c>
      <c r="C66" s="7">
        <v>180</v>
      </c>
      <c r="D66" s="11">
        <v>17.5</v>
      </c>
      <c r="E66" s="11">
        <v>1.7</v>
      </c>
      <c r="F66" s="11">
        <v>34.799999999999997</v>
      </c>
      <c r="G66" s="11">
        <v>209.5</v>
      </c>
      <c r="H66" s="11">
        <v>0.38</v>
      </c>
      <c r="I66" s="11">
        <v>0</v>
      </c>
      <c r="J66" s="11">
        <v>0</v>
      </c>
      <c r="K66" s="11">
        <v>0</v>
      </c>
      <c r="L66" s="11">
        <v>100</v>
      </c>
      <c r="M66" s="11">
        <v>281</v>
      </c>
      <c r="N66" s="11">
        <v>94.3</v>
      </c>
      <c r="O66" s="11">
        <v>5.94</v>
      </c>
    </row>
    <row r="67" spans="1:15" ht="24" thickBot="1">
      <c r="A67" s="10" t="s">
        <v>102</v>
      </c>
      <c r="B67" s="7" t="s">
        <v>103</v>
      </c>
      <c r="C67" s="7">
        <v>200</v>
      </c>
      <c r="D67" s="11">
        <v>0</v>
      </c>
      <c r="E67" s="11">
        <v>0</v>
      </c>
      <c r="F67" s="11">
        <v>23</v>
      </c>
      <c r="G67" s="11">
        <v>92.5</v>
      </c>
      <c r="H67" s="11">
        <v>0.38</v>
      </c>
      <c r="I67" s="11">
        <v>25</v>
      </c>
      <c r="J67" s="11">
        <v>0.15</v>
      </c>
      <c r="K67" s="11">
        <v>2.88</v>
      </c>
      <c r="L67" s="11">
        <v>0</v>
      </c>
      <c r="M67" s="11">
        <v>0</v>
      </c>
      <c r="N67" s="11">
        <v>0</v>
      </c>
      <c r="O67" s="11">
        <v>0</v>
      </c>
    </row>
    <row r="68" spans="1:15" ht="18" customHeight="1" thickBot="1">
      <c r="A68" s="10" t="s">
        <v>30</v>
      </c>
      <c r="B68" s="7" t="s">
        <v>31</v>
      </c>
      <c r="C68" s="7">
        <v>70</v>
      </c>
      <c r="D68" s="11">
        <v>5.32</v>
      </c>
      <c r="E68" s="11">
        <v>0.56000000000000005</v>
      </c>
      <c r="F68" s="11">
        <v>34.44</v>
      </c>
      <c r="G68" s="11">
        <v>164.5</v>
      </c>
      <c r="H68" s="11">
        <v>7.6999999999999999E-2</v>
      </c>
      <c r="I68" s="11">
        <v>0</v>
      </c>
      <c r="J68" s="11">
        <v>0</v>
      </c>
      <c r="K68" s="11">
        <v>0.77</v>
      </c>
      <c r="L68" s="11">
        <v>14</v>
      </c>
      <c r="M68" s="11">
        <v>45.5</v>
      </c>
      <c r="N68" s="11">
        <v>9.8000000000000007</v>
      </c>
      <c r="O68" s="11">
        <v>0.77</v>
      </c>
    </row>
    <row r="69" spans="1:15" ht="19.5" customHeight="1" thickBot="1">
      <c r="A69" s="10" t="s">
        <v>45</v>
      </c>
      <c r="B69" s="7" t="s">
        <v>46</v>
      </c>
      <c r="C69" s="7">
        <v>60</v>
      </c>
      <c r="D69" s="11">
        <v>3.96</v>
      </c>
      <c r="E69" s="11">
        <v>0.72</v>
      </c>
      <c r="F69" s="11">
        <v>19.920000000000002</v>
      </c>
      <c r="G69" s="11">
        <v>104.4</v>
      </c>
      <c r="H69" s="11">
        <v>0.1</v>
      </c>
      <c r="I69" s="11">
        <v>0</v>
      </c>
      <c r="J69" s="11">
        <v>0</v>
      </c>
      <c r="K69" s="11">
        <v>0.84</v>
      </c>
      <c r="L69" s="11">
        <v>21</v>
      </c>
      <c r="M69" s="11">
        <v>27.96</v>
      </c>
      <c r="N69" s="11">
        <v>94.8</v>
      </c>
      <c r="O69" s="11">
        <v>2.34</v>
      </c>
    </row>
    <row r="70" spans="1:15" ht="15.75" thickBot="1">
      <c r="A70" s="10"/>
      <c r="B70" s="7" t="s">
        <v>32</v>
      </c>
      <c r="C70" s="7"/>
      <c r="D70" s="11">
        <v>47.85</v>
      </c>
      <c r="E70" s="11">
        <v>21.28</v>
      </c>
      <c r="F70" s="11">
        <v>145.19999999999999</v>
      </c>
      <c r="G70" s="11">
        <v>955.6</v>
      </c>
      <c r="H70" s="5">
        <f t="shared" ref="H70:O70" si="9">SUM(H63:H69)</f>
        <v>1.2320000000000002</v>
      </c>
      <c r="I70" s="5">
        <f t="shared" si="9"/>
        <v>49.480000000000004</v>
      </c>
      <c r="J70" s="5">
        <f t="shared" si="9"/>
        <v>0.15</v>
      </c>
      <c r="K70" s="5">
        <f t="shared" si="9"/>
        <v>28.029999999999998</v>
      </c>
      <c r="L70" s="5">
        <f t="shared" si="9"/>
        <v>244.6</v>
      </c>
      <c r="M70" s="5">
        <f t="shared" si="9"/>
        <v>577.42000000000007</v>
      </c>
      <c r="N70" s="5">
        <f t="shared" si="9"/>
        <v>449.40000000000003</v>
      </c>
      <c r="O70" s="5">
        <f t="shared" si="9"/>
        <v>12.469999999999999</v>
      </c>
    </row>
    <row r="71" spans="1:15" ht="15.75" thickBot="1">
      <c r="A71" s="1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5.75" thickBot="1">
      <c r="A72" s="10"/>
      <c r="B72" s="5" t="s">
        <v>47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4" thickBot="1">
      <c r="A73" s="10" t="s">
        <v>104</v>
      </c>
      <c r="B73" s="7" t="s">
        <v>105</v>
      </c>
      <c r="C73" s="7">
        <v>80</v>
      </c>
      <c r="D73" s="11">
        <v>2.2400000000000002</v>
      </c>
      <c r="E73" s="11">
        <v>2.64</v>
      </c>
      <c r="F73" s="11">
        <v>62</v>
      </c>
      <c r="G73" s="11">
        <v>280</v>
      </c>
      <c r="H73" s="11">
        <v>2.4E-2</v>
      </c>
      <c r="I73" s="11">
        <v>0</v>
      </c>
      <c r="J73" s="11">
        <v>0</v>
      </c>
      <c r="K73" s="11">
        <v>0.56000000000000005</v>
      </c>
      <c r="L73" s="11">
        <v>12.8</v>
      </c>
      <c r="M73" s="11">
        <v>28.8</v>
      </c>
      <c r="N73" s="11">
        <v>8</v>
      </c>
      <c r="O73" s="11">
        <v>1.2</v>
      </c>
    </row>
    <row r="74" spans="1:15" ht="24" thickBot="1">
      <c r="A74" s="10" t="s">
        <v>106</v>
      </c>
      <c r="B74" s="7" t="s">
        <v>107</v>
      </c>
      <c r="C74" s="7">
        <v>200</v>
      </c>
      <c r="D74" s="11">
        <v>5.8</v>
      </c>
      <c r="E74" s="11">
        <v>5</v>
      </c>
      <c r="F74" s="11">
        <v>9.6</v>
      </c>
      <c r="G74" s="11">
        <v>106</v>
      </c>
      <c r="H74" s="11">
        <v>0.08</v>
      </c>
      <c r="I74" s="11">
        <v>2.6</v>
      </c>
      <c r="J74" s="11">
        <v>0.04</v>
      </c>
      <c r="K74" s="11">
        <v>0</v>
      </c>
      <c r="L74" s="11">
        <v>240</v>
      </c>
      <c r="M74" s="11">
        <v>180</v>
      </c>
      <c r="N74" s="11">
        <v>28</v>
      </c>
      <c r="O74" s="11">
        <v>0.2</v>
      </c>
    </row>
    <row r="75" spans="1:15" ht="15.75" thickBot="1">
      <c r="A75" s="10"/>
      <c r="B75" s="7" t="s">
        <v>32</v>
      </c>
      <c r="C75" s="7"/>
      <c r="D75" s="12">
        <v>8.0399999999999991</v>
      </c>
      <c r="E75" s="12">
        <v>7.64</v>
      </c>
      <c r="F75" s="12">
        <v>71.599999999999994</v>
      </c>
      <c r="G75" s="12">
        <v>386</v>
      </c>
      <c r="H75" s="5">
        <f t="shared" ref="H75:O75" si="10">SUM(H73:H74)</f>
        <v>0.10400000000000001</v>
      </c>
      <c r="I75" s="5">
        <f t="shared" si="10"/>
        <v>2.6</v>
      </c>
      <c r="J75" s="5">
        <f t="shared" si="10"/>
        <v>0.04</v>
      </c>
      <c r="K75" s="5">
        <f t="shared" si="10"/>
        <v>0.56000000000000005</v>
      </c>
      <c r="L75" s="5">
        <f t="shared" si="10"/>
        <v>252.8</v>
      </c>
      <c r="M75" s="5">
        <f t="shared" si="10"/>
        <v>208.8</v>
      </c>
      <c r="N75" s="5">
        <f t="shared" si="10"/>
        <v>36</v>
      </c>
      <c r="O75" s="5">
        <f t="shared" si="10"/>
        <v>1.4</v>
      </c>
    </row>
    <row r="76" spans="1:15" ht="15.75" thickBot="1">
      <c r="A76" s="10"/>
      <c r="B76" s="7" t="s">
        <v>54</v>
      </c>
      <c r="C76" s="7"/>
      <c r="D76" s="11">
        <v>80.87</v>
      </c>
      <c r="E76" s="11">
        <v>59.64</v>
      </c>
      <c r="F76" s="11">
        <v>406.2</v>
      </c>
      <c r="G76" s="11">
        <v>2049</v>
      </c>
      <c r="H76" s="7">
        <f>H75+H70+H61</f>
        <v>1.8810000000000002</v>
      </c>
      <c r="I76" s="7">
        <f>I75+I70+I61</f>
        <v>62.28</v>
      </c>
      <c r="J76" s="7">
        <f>J75+J70+J61</f>
        <v>0.3</v>
      </c>
      <c r="K76" s="7">
        <f>K75+K70+K61</f>
        <v>30.439999999999998</v>
      </c>
      <c r="L76" s="7">
        <f>L75+L70+L61</f>
        <v>721.59999999999991</v>
      </c>
      <c r="M76" s="7">
        <f>M75+M70+M61</f>
        <v>1059.42</v>
      </c>
      <c r="N76" s="7">
        <f>N75+N70+N61</f>
        <v>558.1</v>
      </c>
      <c r="O76" s="7">
        <f>O75+O70+O61</f>
        <v>16.875</v>
      </c>
    </row>
    <row r="77" spans="1:15" ht="15.75" thickBot="1">
      <c r="A77" s="10"/>
      <c r="B77" s="7"/>
      <c r="C77" s="7"/>
      <c r="D77" s="7"/>
      <c r="E77" s="7"/>
      <c r="F77" s="6"/>
      <c r="G77" s="7"/>
      <c r="H77" s="7"/>
      <c r="I77" s="7"/>
      <c r="J77" s="7"/>
      <c r="K77" s="7"/>
      <c r="L77" s="7"/>
      <c r="M77" s="7"/>
      <c r="N77" s="7"/>
      <c r="O77" s="7"/>
    </row>
    <row r="78" spans="1:15" ht="15.75" thickBot="1">
      <c r="A78" s="10"/>
      <c r="B78" s="7"/>
      <c r="C78" s="7"/>
      <c r="D78" s="7"/>
      <c r="E78" s="7"/>
      <c r="F78" s="6"/>
      <c r="G78" s="7"/>
      <c r="H78" s="7"/>
      <c r="I78" s="7"/>
      <c r="J78" s="7"/>
      <c r="K78" s="7"/>
      <c r="L78" s="7"/>
      <c r="M78" s="7"/>
      <c r="N78" s="7"/>
      <c r="O78" s="7"/>
    </row>
    <row r="79" spans="1:15" ht="15.75" thickBot="1">
      <c r="A79" s="17" t="s">
        <v>55</v>
      </c>
      <c r="B79" s="17" t="s">
        <v>1</v>
      </c>
      <c r="C79" s="23" t="s">
        <v>208</v>
      </c>
      <c r="D79" s="23" t="s">
        <v>2</v>
      </c>
      <c r="E79" s="23" t="s">
        <v>3</v>
      </c>
      <c r="F79" s="23" t="s">
        <v>4</v>
      </c>
      <c r="G79" s="17" t="s">
        <v>5</v>
      </c>
      <c r="H79" s="19" t="s">
        <v>6</v>
      </c>
      <c r="I79" s="20"/>
      <c r="J79" s="20"/>
      <c r="K79" s="21"/>
      <c r="L79" s="22" t="s">
        <v>7</v>
      </c>
      <c r="M79" s="20"/>
      <c r="N79" s="20"/>
      <c r="O79" s="21"/>
    </row>
    <row r="80" spans="1:15" ht="15.75" thickBot="1">
      <c r="A80" s="18"/>
      <c r="B80" s="18"/>
      <c r="C80" s="24"/>
      <c r="D80" s="24"/>
      <c r="E80" s="24"/>
      <c r="F80" s="24"/>
      <c r="G80" s="18"/>
      <c r="H80" s="3" t="s">
        <v>8</v>
      </c>
      <c r="I80" s="3" t="s">
        <v>9</v>
      </c>
      <c r="J80" s="3" t="s">
        <v>10</v>
      </c>
      <c r="K80" s="3" t="s">
        <v>11</v>
      </c>
      <c r="L80" s="3" t="s">
        <v>12</v>
      </c>
      <c r="M80" s="3" t="s">
        <v>13</v>
      </c>
      <c r="N80" s="3" t="s">
        <v>14</v>
      </c>
      <c r="O80" s="3" t="s">
        <v>15</v>
      </c>
    </row>
    <row r="81" spans="1:15" ht="15.75" thickBot="1">
      <c r="A81" s="4" t="s">
        <v>110</v>
      </c>
      <c r="B81" s="5" t="s">
        <v>111</v>
      </c>
      <c r="C81" s="13"/>
      <c r="D81" s="5"/>
      <c r="E81" s="5"/>
      <c r="F81" s="5"/>
      <c r="G81" s="13"/>
      <c r="H81" s="5"/>
      <c r="I81" s="5"/>
      <c r="J81" s="5"/>
      <c r="K81" s="5"/>
      <c r="L81" s="5"/>
      <c r="M81" s="5"/>
      <c r="N81" s="5"/>
      <c r="O81" s="5"/>
    </row>
    <row r="82" spans="1:15" ht="15.75" thickBot="1">
      <c r="A82" s="4"/>
      <c r="B82" s="5" t="s">
        <v>18</v>
      </c>
      <c r="C82" s="13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24" thickBot="1">
      <c r="A83" s="10" t="s">
        <v>112</v>
      </c>
      <c r="B83" s="7" t="s">
        <v>113</v>
      </c>
      <c r="C83" s="7">
        <v>20</v>
      </c>
      <c r="D83" s="11">
        <v>0.6</v>
      </c>
      <c r="E83" s="11">
        <v>2.1</v>
      </c>
      <c r="F83" s="11">
        <v>10.199999999999999</v>
      </c>
      <c r="G83" s="11">
        <v>62</v>
      </c>
      <c r="H83" s="11">
        <v>0.01</v>
      </c>
      <c r="I83" s="11">
        <v>0.05</v>
      </c>
      <c r="J83" s="11">
        <v>0.02</v>
      </c>
      <c r="K83" s="11">
        <v>0.1</v>
      </c>
      <c r="L83" s="11">
        <v>3</v>
      </c>
      <c r="M83" s="11">
        <v>6</v>
      </c>
      <c r="N83" s="11">
        <v>1.5</v>
      </c>
      <c r="O83" s="11">
        <v>0.2</v>
      </c>
    </row>
    <row r="84" spans="1:15" ht="24" thickBot="1">
      <c r="A84" s="10" t="s">
        <v>212</v>
      </c>
      <c r="B84" s="7" t="s">
        <v>114</v>
      </c>
      <c r="C84" s="7">
        <v>200</v>
      </c>
      <c r="D84" s="11">
        <v>30.24</v>
      </c>
      <c r="E84" s="11">
        <v>31.94</v>
      </c>
      <c r="F84" s="11">
        <v>39.799999999999997</v>
      </c>
      <c r="G84" s="11">
        <v>575.6</v>
      </c>
      <c r="H84" s="11">
        <v>9.5000000000000001E-2</v>
      </c>
      <c r="I84" s="11">
        <v>0.92</v>
      </c>
      <c r="J84" s="11">
        <v>0.25</v>
      </c>
      <c r="K84" s="11">
        <v>1.24</v>
      </c>
      <c r="L84" s="11">
        <v>418</v>
      </c>
      <c r="M84" s="11">
        <v>460</v>
      </c>
      <c r="N84" s="11">
        <v>52.4</v>
      </c>
      <c r="O84" s="11">
        <v>1.24</v>
      </c>
    </row>
    <row r="85" spans="1:15" ht="24" thickBot="1">
      <c r="A85" s="10" t="s">
        <v>115</v>
      </c>
      <c r="B85" s="7" t="s">
        <v>116</v>
      </c>
      <c r="C85" s="7">
        <v>200</v>
      </c>
      <c r="D85" s="11">
        <v>1.5</v>
      </c>
      <c r="E85" s="11">
        <v>1.3</v>
      </c>
      <c r="F85" s="11">
        <v>15.9</v>
      </c>
      <c r="G85" s="11">
        <v>81</v>
      </c>
      <c r="H85" s="11">
        <v>0.04</v>
      </c>
      <c r="I85" s="11">
        <v>1.3</v>
      </c>
      <c r="J85" s="11">
        <v>0.01</v>
      </c>
      <c r="K85" s="11">
        <v>0</v>
      </c>
      <c r="L85" s="11">
        <v>127</v>
      </c>
      <c r="M85" s="11">
        <v>93</v>
      </c>
      <c r="N85" s="11">
        <v>15</v>
      </c>
      <c r="O85" s="11">
        <v>0.4</v>
      </c>
    </row>
    <row r="86" spans="1:15" ht="24" thickBot="1">
      <c r="A86" s="10" t="s">
        <v>30</v>
      </c>
      <c r="B86" s="7" t="s">
        <v>31</v>
      </c>
      <c r="C86" s="7">
        <v>15</v>
      </c>
      <c r="D86" s="12">
        <v>1.1399999999999999</v>
      </c>
      <c r="E86" s="12">
        <v>0.12</v>
      </c>
      <c r="F86" s="12">
        <v>7.38</v>
      </c>
      <c r="G86" s="12">
        <v>35</v>
      </c>
      <c r="H86" s="12">
        <v>1.6E-2</v>
      </c>
      <c r="I86" s="12">
        <v>0</v>
      </c>
      <c r="J86" s="12">
        <v>0</v>
      </c>
      <c r="K86" s="12">
        <v>0.16</v>
      </c>
      <c r="L86" s="12">
        <v>3</v>
      </c>
      <c r="M86" s="12">
        <v>9.75</v>
      </c>
      <c r="N86" s="12">
        <v>2.1</v>
      </c>
      <c r="O86" s="12">
        <v>0.16</v>
      </c>
    </row>
    <row r="87" spans="1:15" ht="15.75" thickBot="1">
      <c r="A87" s="10"/>
      <c r="B87" s="7" t="s">
        <v>32</v>
      </c>
      <c r="C87" s="7"/>
      <c r="D87" s="12">
        <v>33.479999999999997</v>
      </c>
      <c r="E87" s="12">
        <v>35.46</v>
      </c>
      <c r="F87" s="12">
        <v>73.28</v>
      </c>
      <c r="G87" s="12">
        <v>753.6</v>
      </c>
      <c r="H87" s="5">
        <f t="shared" ref="H87:O87" si="11">SUM(H83:H86)</f>
        <v>0.16099999999999998</v>
      </c>
      <c r="I87" s="5">
        <f t="shared" si="11"/>
        <v>2.27</v>
      </c>
      <c r="J87" s="5">
        <f t="shared" si="11"/>
        <v>0.28000000000000003</v>
      </c>
      <c r="K87" s="5">
        <f t="shared" si="11"/>
        <v>1.5</v>
      </c>
      <c r="L87" s="5">
        <f t="shared" si="11"/>
        <v>551</v>
      </c>
      <c r="M87" s="5">
        <f t="shared" si="11"/>
        <v>568.75</v>
      </c>
      <c r="N87" s="5">
        <f t="shared" si="11"/>
        <v>71</v>
      </c>
      <c r="O87" s="5">
        <f t="shared" si="11"/>
        <v>1.9999999999999998</v>
      </c>
    </row>
    <row r="88" spans="1:15" ht="15.75" thickBot="1">
      <c r="A88" s="10"/>
      <c r="B88" s="5" t="s">
        <v>67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4" thickBot="1">
      <c r="A89" s="10" t="s">
        <v>34</v>
      </c>
      <c r="B89" s="7" t="s">
        <v>35</v>
      </c>
      <c r="C89" s="7">
        <v>100</v>
      </c>
      <c r="D89" s="11">
        <v>1.3</v>
      </c>
      <c r="E89" s="11">
        <v>10.8</v>
      </c>
      <c r="F89" s="11">
        <v>6.8</v>
      </c>
      <c r="G89" s="11">
        <v>130</v>
      </c>
      <c r="H89" s="11">
        <v>0.04</v>
      </c>
      <c r="I89" s="11">
        <v>8.4</v>
      </c>
      <c r="J89" s="11">
        <v>0</v>
      </c>
      <c r="K89" s="11">
        <v>4.5999999999999996</v>
      </c>
      <c r="L89" s="11">
        <v>23</v>
      </c>
      <c r="M89" s="11">
        <v>40</v>
      </c>
      <c r="N89" s="11">
        <v>18</v>
      </c>
      <c r="O89" s="11">
        <v>0.8</v>
      </c>
    </row>
    <row r="90" spans="1:15" ht="24" thickBot="1">
      <c r="A90" s="10" t="s">
        <v>117</v>
      </c>
      <c r="B90" s="7" t="s">
        <v>118</v>
      </c>
      <c r="C90" s="7">
        <v>250</v>
      </c>
      <c r="D90" s="11">
        <v>2.0499999999999998</v>
      </c>
      <c r="E90" s="11">
        <v>5.25</v>
      </c>
      <c r="F90" s="11">
        <v>16.25</v>
      </c>
      <c r="G90" s="11">
        <v>121</v>
      </c>
      <c r="H90" s="11">
        <v>0.09</v>
      </c>
      <c r="I90" s="11">
        <v>7.7</v>
      </c>
      <c r="J90" s="11">
        <v>0</v>
      </c>
      <c r="K90" s="11">
        <v>2.35</v>
      </c>
      <c r="L90" s="11">
        <v>15.5</v>
      </c>
      <c r="M90" s="11">
        <v>7.68</v>
      </c>
      <c r="N90" s="11">
        <v>26.25</v>
      </c>
      <c r="O90" s="11">
        <v>0.9</v>
      </c>
    </row>
    <row r="91" spans="1:15" ht="16.5" customHeight="1" thickBot="1">
      <c r="A91" s="10" t="s">
        <v>119</v>
      </c>
      <c r="B91" s="7" t="s">
        <v>120</v>
      </c>
      <c r="C91" s="7">
        <v>270</v>
      </c>
      <c r="D91" s="11">
        <v>20.399999999999999</v>
      </c>
      <c r="E91" s="11">
        <v>18.5</v>
      </c>
      <c r="F91" s="11">
        <v>16.32</v>
      </c>
      <c r="G91" s="11">
        <v>324</v>
      </c>
      <c r="H91" s="11">
        <v>0.11899999999999999</v>
      </c>
      <c r="I91" s="11">
        <v>29.9</v>
      </c>
      <c r="J91" s="11">
        <v>0.08</v>
      </c>
      <c r="K91" s="11">
        <v>0.9</v>
      </c>
      <c r="L91" s="11">
        <v>122</v>
      </c>
      <c r="M91" s="11">
        <v>273.7</v>
      </c>
      <c r="N91" s="11">
        <v>51.85</v>
      </c>
      <c r="O91" s="11">
        <v>3.58</v>
      </c>
    </row>
    <row r="92" spans="1:15" ht="24" thickBot="1">
      <c r="A92" s="10" t="s">
        <v>121</v>
      </c>
      <c r="B92" s="7" t="s">
        <v>122</v>
      </c>
      <c r="C92" s="7">
        <v>200</v>
      </c>
      <c r="D92" s="11">
        <v>0.5</v>
      </c>
      <c r="E92" s="11">
        <v>0</v>
      </c>
      <c r="F92" s="11">
        <v>27</v>
      </c>
      <c r="G92" s="11">
        <v>110</v>
      </c>
      <c r="H92" s="11">
        <v>0.01</v>
      </c>
      <c r="I92" s="11">
        <v>0.5</v>
      </c>
      <c r="J92" s="11">
        <v>0</v>
      </c>
      <c r="K92" s="11">
        <v>0</v>
      </c>
      <c r="L92" s="11">
        <v>28</v>
      </c>
      <c r="M92" s="11">
        <v>19</v>
      </c>
      <c r="N92" s="11">
        <v>7</v>
      </c>
      <c r="O92" s="11">
        <v>1.5</v>
      </c>
    </row>
    <row r="93" spans="1:15" ht="17.25" customHeight="1" thickBot="1">
      <c r="A93" s="10" t="s">
        <v>30</v>
      </c>
      <c r="B93" s="7" t="s">
        <v>31</v>
      </c>
      <c r="C93" s="7">
        <v>50</v>
      </c>
      <c r="D93" s="11">
        <v>4.5599999999999996</v>
      </c>
      <c r="E93" s="11">
        <v>0.48</v>
      </c>
      <c r="F93" s="11">
        <v>29.52</v>
      </c>
      <c r="G93" s="11">
        <v>141</v>
      </c>
      <c r="H93" s="11">
        <v>6.6000000000000003E-2</v>
      </c>
      <c r="I93" s="11">
        <v>0</v>
      </c>
      <c r="J93" s="11">
        <v>0</v>
      </c>
      <c r="K93" s="11">
        <v>0.66</v>
      </c>
      <c r="L93" s="11">
        <v>12</v>
      </c>
      <c r="M93" s="11">
        <v>39</v>
      </c>
      <c r="N93" s="11">
        <v>8.4</v>
      </c>
      <c r="O93" s="11">
        <v>0.66</v>
      </c>
    </row>
    <row r="94" spans="1:15" ht="19.5" customHeight="1" thickBot="1">
      <c r="A94" s="10" t="s">
        <v>45</v>
      </c>
      <c r="B94" s="7" t="s">
        <v>46</v>
      </c>
      <c r="C94" s="7">
        <v>50</v>
      </c>
      <c r="D94" s="11">
        <v>3.3</v>
      </c>
      <c r="E94" s="11">
        <v>0.6</v>
      </c>
      <c r="F94" s="11">
        <v>16.600000000000001</v>
      </c>
      <c r="G94" s="11">
        <v>87</v>
      </c>
      <c r="H94" s="11">
        <v>0.09</v>
      </c>
      <c r="I94" s="11">
        <v>0</v>
      </c>
      <c r="J94" s="11">
        <v>0</v>
      </c>
      <c r="K94" s="11">
        <v>0.7</v>
      </c>
      <c r="L94" s="11">
        <v>17.5</v>
      </c>
      <c r="M94" s="11">
        <v>23.3</v>
      </c>
      <c r="N94" s="11">
        <v>79</v>
      </c>
      <c r="O94" s="11">
        <v>1.95</v>
      </c>
    </row>
    <row r="95" spans="1:15" ht="15.75" thickBot="1">
      <c r="A95" s="10"/>
      <c r="B95" s="7" t="s">
        <v>32</v>
      </c>
      <c r="C95" s="7"/>
      <c r="D95" s="12">
        <v>32.11</v>
      </c>
      <c r="E95" s="12">
        <v>35.630000000000003</v>
      </c>
      <c r="F95" s="12">
        <v>112.5</v>
      </c>
      <c r="G95" s="12">
        <v>913</v>
      </c>
      <c r="H95" s="5">
        <f t="shared" ref="H95:O95" si="12">SUM(H89:H94)</f>
        <v>0.41500000000000004</v>
      </c>
      <c r="I95" s="5">
        <f t="shared" si="12"/>
        <v>46.5</v>
      </c>
      <c r="J95" s="5">
        <f t="shared" si="12"/>
        <v>0.08</v>
      </c>
      <c r="K95" s="5">
        <f t="shared" si="12"/>
        <v>9.2099999999999991</v>
      </c>
      <c r="L95" s="5">
        <f t="shared" si="12"/>
        <v>218</v>
      </c>
      <c r="M95" s="5">
        <f t="shared" si="12"/>
        <v>402.68</v>
      </c>
      <c r="N95" s="5">
        <f t="shared" si="12"/>
        <v>190.5</v>
      </c>
      <c r="O95" s="5">
        <f t="shared" si="12"/>
        <v>9.39</v>
      </c>
    </row>
    <row r="96" spans="1:15" ht="15.75" thickBot="1">
      <c r="A96" s="10"/>
      <c r="B96" s="5" t="s">
        <v>76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7.25" customHeight="1" thickBot="1">
      <c r="A97" s="10" t="s">
        <v>123</v>
      </c>
      <c r="B97" s="7" t="s">
        <v>124</v>
      </c>
      <c r="C97" s="7">
        <v>75</v>
      </c>
      <c r="D97" s="11">
        <v>4.5999999999999996</v>
      </c>
      <c r="E97" s="11">
        <v>2.12</v>
      </c>
      <c r="F97" s="11">
        <v>51</v>
      </c>
      <c r="G97" s="11">
        <v>242</v>
      </c>
      <c r="H97" s="11">
        <v>0.05</v>
      </c>
      <c r="I97" s="11">
        <v>0.12</v>
      </c>
      <c r="J97" s="11">
        <v>0.01</v>
      </c>
      <c r="K97" s="11">
        <v>0.06</v>
      </c>
      <c r="L97" s="11">
        <v>13.8</v>
      </c>
      <c r="M97" s="11">
        <v>38.700000000000003</v>
      </c>
      <c r="N97" s="11">
        <v>8.6999999999999993</v>
      </c>
      <c r="O97" s="11">
        <v>0.87</v>
      </c>
    </row>
    <row r="98" spans="1:15" ht="24" thickBot="1">
      <c r="A98" s="10" t="s">
        <v>79</v>
      </c>
      <c r="B98" s="7" t="s">
        <v>125</v>
      </c>
      <c r="C98" s="7">
        <v>200</v>
      </c>
      <c r="D98" s="11">
        <v>5.8</v>
      </c>
      <c r="E98" s="11">
        <v>5</v>
      </c>
      <c r="F98" s="11">
        <v>22.97</v>
      </c>
      <c r="G98" s="11">
        <v>160</v>
      </c>
      <c r="H98" s="11">
        <v>0.08</v>
      </c>
      <c r="I98" s="11">
        <v>1.4</v>
      </c>
      <c r="J98" s="11">
        <v>0.04</v>
      </c>
      <c r="K98" s="11">
        <v>0</v>
      </c>
      <c r="L98" s="11">
        <v>240</v>
      </c>
      <c r="M98" s="11">
        <v>280</v>
      </c>
      <c r="N98" s="11">
        <v>28</v>
      </c>
      <c r="O98" s="11">
        <v>0.245</v>
      </c>
    </row>
    <row r="99" spans="1:15" ht="15.75" thickBot="1">
      <c r="A99" s="10"/>
      <c r="B99" s="7" t="s">
        <v>32</v>
      </c>
      <c r="C99" s="7"/>
      <c r="D99" s="12">
        <v>10.4</v>
      </c>
      <c r="E99" s="12">
        <v>7.12</v>
      </c>
      <c r="F99" s="12">
        <v>73.97</v>
      </c>
      <c r="G99" s="12">
        <v>402</v>
      </c>
      <c r="H99" s="5">
        <f t="shared" ref="H99:O99" si="13">SUM(H97:H98)</f>
        <v>0.13</v>
      </c>
      <c r="I99" s="5">
        <f t="shared" si="13"/>
        <v>1.52</v>
      </c>
      <c r="J99" s="5">
        <f t="shared" si="13"/>
        <v>0.05</v>
      </c>
      <c r="K99" s="5">
        <f t="shared" si="13"/>
        <v>0.06</v>
      </c>
      <c r="L99" s="5">
        <f t="shared" si="13"/>
        <v>253.8</v>
      </c>
      <c r="M99" s="5">
        <f t="shared" si="13"/>
        <v>318.7</v>
      </c>
      <c r="N99" s="5">
        <f t="shared" si="13"/>
        <v>36.700000000000003</v>
      </c>
      <c r="O99" s="5">
        <f t="shared" si="13"/>
        <v>1.115</v>
      </c>
    </row>
    <row r="100" spans="1:15" ht="21" customHeight="1" thickBot="1">
      <c r="A100" s="10"/>
      <c r="B100" s="7" t="s">
        <v>54</v>
      </c>
      <c r="C100" s="7"/>
      <c r="D100" s="11">
        <v>75.989999999999995</v>
      </c>
      <c r="E100" s="11">
        <v>78.209999999999994</v>
      </c>
      <c r="F100" s="11">
        <v>259.7</v>
      </c>
      <c r="G100" s="11">
        <v>2069</v>
      </c>
      <c r="H100" s="7">
        <f t="shared" ref="H100:O100" si="14">H99+H95+H87</f>
        <v>0.70599999999999996</v>
      </c>
      <c r="I100" s="7">
        <f t="shared" si="14"/>
        <v>50.290000000000006</v>
      </c>
      <c r="J100" s="7">
        <f t="shared" si="14"/>
        <v>0.41000000000000003</v>
      </c>
      <c r="K100" s="7">
        <f t="shared" si="14"/>
        <v>10.77</v>
      </c>
      <c r="L100" s="7">
        <f t="shared" si="14"/>
        <v>1022.8</v>
      </c>
      <c r="M100" s="7">
        <f t="shared" si="14"/>
        <v>1290.1300000000001</v>
      </c>
      <c r="N100" s="7">
        <f t="shared" si="14"/>
        <v>298.2</v>
      </c>
      <c r="O100" s="7">
        <f t="shared" si="14"/>
        <v>12.505000000000001</v>
      </c>
    </row>
    <row r="101" spans="1:15" ht="51.75" customHeight="1" thickBot="1">
      <c r="A101" s="1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.75" thickBot="1">
      <c r="A102" s="17" t="s">
        <v>55</v>
      </c>
      <c r="B102" s="17" t="s">
        <v>1</v>
      </c>
      <c r="C102" s="23" t="s">
        <v>208</v>
      </c>
      <c r="D102" s="23" t="s">
        <v>2</v>
      </c>
      <c r="E102" s="23" t="s">
        <v>3</v>
      </c>
      <c r="F102" s="23" t="s">
        <v>4</v>
      </c>
      <c r="G102" s="17" t="s">
        <v>5</v>
      </c>
      <c r="H102" s="19" t="s">
        <v>6</v>
      </c>
      <c r="I102" s="20"/>
      <c r="J102" s="20"/>
      <c r="K102" s="21"/>
      <c r="L102" s="22" t="s">
        <v>7</v>
      </c>
      <c r="M102" s="20"/>
      <c r="N102" s="20"/>
      <c r="O102" s="21"/>
    </row>
    <row r="103" spans="1:15" ht="15.75" thickBot="1">
      <c r="A103" s="18"/>
      <c r="B103" s="18"/>
      <c r="C103" s="24"/>
      <c r="D103" s="24"/>
      <c r="E103" s="24"/>
      <c r="F103" s="24"/>
      <c r="G103" s="18"/>
      <c r="H103" s="3" t="s">
        <v>8</v>
      </c>
      <c r="I103" s="3" t="s">
        <v>9</v>
      </c>
      <c r="J103" s="3" t="s">
        <v>10</v>
      </c>
      <c r="K103" s="3" t="s">
        <v>11</v>
      </c>
      <c r="L103" s="3" t="s">
        <v>12</v>
      </c>
      <c r="M103" s="3" t="s">
        <v>13</v>
      </c>
      <c r="N103" s="3" t="s">
        <v>14</v>
      </c>
      <c r="O103" s="3" t="s">
        <v>15</v>
      </c>
    </row>
    <row r="104" spans="1:15" ht="15.75" thickBot="1">
      <c r="A104" s="4" t="s">
        <v>126</v>
      </c>
      <c r="B104" s="5" t="s">
        <v>127</v>
      </c>
      <c r="C104" s="13"/>
      <c r="D104" s="5"/>
      <c r="E104" s="5"/>
      <c r="F104" s="5"/>
      <c r="G104" s="13"/>
      <c r="H104" s="5"/>
      <c r="I104" s="5"/>
      <c r="J104" s="5"/>
      <c r="K104" s="5"/>
      <c r="L104" s="5"/>
      <c r="M104" s="5"/>
      <c r="N104" s="5"/>
      <c r="O104" s="5"/>
    </row>
    <row r="105" spans="1:15" ht="15.75" thickBot="1">
      <c r="A105" s="4"/>
      <c r="B105" s="5" t="s">
        <v>18</v>
      </c>
      <c r="C105" s="1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24" thickBot="1">
      <c r="A106" s="10" t="s">
        <v>19</v>
      </c>
      <c r="B106" s="7" t="s">
        <v>20</v>
      </c>
      <c r="C106" s="7">
        <v>30</v>
      </c>
      <c r="D106" s="11">
        <v>1.2</v>
      </c>
      <c r="E106" s="11">
        <v>12.5</v>
      </c>
      <c r="F106" s="11">
        <v>7.5</v>
      </c>
      <c r="G106" s="11">
        <v>147</v>
      </c>
      <c r="H106" s="11">
        <v>0.02</v>
      </c>
      <c r="I106" s="11">
        <v>0</v>
      </c>
      <c r="J106" s="11">
        <v>0.09</v>
      </c>
      <c r="K106" s="11">
        <v>0.3</v>
      </c>
      <c r="L106" s="11">
        <v>5</v>
      </c>
      <c r="M106" s="11">
        <v>13</v>
      </c>
      <c r="N106" s="11">
        <v>2</v>
      </c>
      <c r="O106" s="11">
        <v>0.2</v>
      </c>
    </row>
    <row r="107" spans="1:15" ht="16.5" customHeight="1" thickBot="1">
      <c r="A107" s="10" t="s">
        <v>128</v>
      </c>
      <c r="B107" s="7" t="s">
        <v>129</v>
      </c>
      <c r="C107" s="7">
        <v>100</v>
      </c>
      <c r="D107" s="11">
        <v>17.8</v>
      </c>
      <c r="E107" s="11">
        <v>17.5</v>
      </c>
      <c r="F107" s="11">
        <v>14.3</v>
      </c>
      <c r="G107" s="11">
        <v>286</v>
      </c>
      <c r="H107" s="11">
        <v>0.09</v>
      </c>
      <c r="I107" s="11">
        <v>0</v>
      </c>
      <c r="J107" s="11">
        <v>0.04</v>
      </c>
      <c r="K107" s="11">
        <v>0.5</v>
      </c>
      <c r="L107" s="11">
        <v>39</v>
      </c>
      <c r="M107" s="11">
        <v>185</v>
      </c>
      <c r="N107" s="11">
        <v>26</v>
      </c>
      <c r="O107" s="11">
        <v>2.8</v>
      </c>
    </row>
    <row r="108" spans="1:15" ht="15.75" customHeight="1" thickBot="1">
      <c r="A108" s="10" t="s">
        <v>130</v>
      </c>
      <c r="B108" s="7" t="s">
        <v>131</v>
      </c>
      <c r="C108" s="7">
        <v>50</v>
      </c>
      <c r="D108" s="11">
        <v>0.54</v>
      </c>
      <c r="E108" s="11">
        <v>1.87</v>
      </c>
      <c r="F108" s="11">
        <v>3.47</v>
      </c>
      <c r="G108" s="11">
        <v>32.799999999999997</v>
      </c>
      <c r="H108" s="11">
        <v>6.0000000000000001E-3</v>
      </c>
      <c r="I108" s="11">
        <v>0.78</v>
      </c>
      <c r="J108" s="11">
        <v>0.02</v>
      </c>
      <c r="K108" s="11">
        <v>0.1</v>
      </c>
      <c r="L108" s="11">
        <v>2.25</v>
      </c>
      <c r="M108" s="11">
        <v>7.7</v>
      </c>
      <c r="N108" s="11">
        <v>3.75</v>
      </c>
      <c r="O108" s="11">
        <v>0.19</v>
      </c>
    </row>
    <row r="109" spans="1:15" ht="18" customHeight="1" thickBot="1">
      <c r="A109" s="10" t="s">
        <v>210</v>
      </c>
      <c r="B109" s="7" t="s">
        <v>132</v>
      </c>
      <c r="C109" s="7">
        <v>180</v>
      </c>
      <c r="D109" s="11">
        <v>2.34</v>
      </c>
      <c r="E109" s="11">
        <v>4.5999999999999996</v>
      </c>
      <c r="F109" s="11">
        <v>4.5</v>
      </c>
      <c r="G109" s="11">
        <v>73</v>
      </c>
      <c r="H109" s="11">
        <v>2.4E-2</v>
      </c>
      <c r="I109" s="11">
        <v>10.8</v>
      </c>
      <c r="J109" s="11">
        <v>28.8</v>
      </c>
      <c r="K109" s="11">
        <v>49.9</v>
      </c>
      <c r="L109" s="11">
        <v>34.299999999999997</v>
      </c>
      <c r="M109" s="11">
        <v>9.6</v>
      </c>
      <c r="N109" s="11">
        <v>33.700000000000003</v>
      </c>
      <c r="O109" s="11">
        <v>1.08</v>
      </c>
    </row>
    <row r="110" spans="1:15" ht="17.25" customHeight="1" thickBot="1">
      <c r="A110" s="10" t="s">
        <v>65</v>
      </c>
      <c r="B110" s="7" t="s">
        <v>66</v>
      </c>
      <c r="C110" s="7">
        <v>200</v>
      </c>
      <c r="D110" s="11">
        <v>0.1</v>
      </c>
      <c r="E110" s="11">
        <v>0</v>
      </c>
      <c r="F110" s="11">
        <v>15.2</v>
      </c>
      <c r="G110" s="11">
        <v>61</v>
      </c>
      <c r="H110" s="11">
        <v>0</v>
      </c>
      <c r="I110" s="11">
        <v>2.8</v>
      </c>
      <c r="J110" s="11">
        <v>0</v>
      </c>
      <c r="K110" s="11">
        <v>0</v>
      </c>
      <c r="L110" s="11">
        <v>14.2</v>
      </c>
      <c r="M110" s="11">
        <v>2</v>
      </c>
      <c r="N110" s="11">
        <v>4</v>
      </c>
      <c r="O110" s="11">
        <v>0.4</v>
      </c>
    </row>
    <row r="111" spans="1:15" ht="19.5" customHeight="1" thickBot="1">
      <c r="A111" s="10" t="s">
        <v>30</v>
      </c>
      <c r="B111" s="7" t="s">
        <v>31</v>
      </c>
      <c r="C111" s="7">
        <v>40</v>
      </c>
      <c r="D111" s="11">
        <v>3.04</v>
      </c>
      <c r="E111" s="11">
        <v>0.32</v>
      </c>
      <c r="F111" s="11">
        <v>19.68</v>
      </c>
      <c r="G111" s="11">
        <v>94</v>
      </c>
      <c r="H111" s="11">
        <v>4.3999999999999997E-2</v>
      </c>
      <c r="I111" s="11">
        <v>0</v>
      </c>
      <c r="J111" s="11">
        <v>0</v>
      </c>
      <c r="K111" s="11">
        <v>0.44</v>
      </c>
      <c r="L111" s="11">
        <v>8</v>
      </c>
      <c r="M111" s="11">
        <v>26</v>
      </c>
      <c r="N111" s="11">
        <v>5.6</v>
      </c>
      <c r="O111" s="11">
        <v>0.44</v>
      </c>
    </row>
    <row r="112" spans="1:15" ht="15.75" thickBot="1">
      <c r="A112" s="10"/>
      <c r="B112" s="7" t="s">
        <v>32</v>
      </c>
      <c r="C112" s="7"/>
      <c r="D112" s="12">
        <v>25.02</v>
      </c>
      <c r="E112" s="12">
        <v>36.79</v>
      </c>
      <c r="F112" s="12">
        <v>64.650000000000006</v>
      </c>
      <c r="G112" s="12">
        <v>693.8</v>
      </c>
      <c r="H112" s="5">
        <f t="shared" ref="H112:O112" si="15">SUM(H106:H111)</f>
        <v>0.184</v>
      </c>
      <c r="I112" s="5">
        <f t="shared" si="15"/>
        <v>14.379999999999999</v>
      </c>
      <c r="J112" s="5">
        <f t="shared" si="15"/>
        <v>28.95</v>
      </c>
      <c r="K112" s="5">
        <f t="shared" si="15"/>
        <v>51.239999999999995</v>
      </c>
      <c r="L112" s="5">
        <f t="shared" si="15"/>
        <v>102.75</v>
      </c>
      <c r="M112" s="5">
        <f t="shared" si="15"/>
        <v>243.29999999999998</v>
      </c>
      <c r="N112" s="5">
        <f t="shared" si="15"/>
        <v>75.05</v>
      </c>
      <c r="O112" s="5">
        <f t="shared" si="15"/>
        <v>5.1100000000000003</v>
      </c>
    </row>
    <row r="113" spans="1:15" ht="15.75" thickBot="1">
      <c r="A113" s="10"/>
      <c r="B113" s="7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5.75" thickBot="1">
      <c r="A114" s="10"/>
      <c r="B114" s="5" t="s">
        <v>33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35.25" thickBot="1">
      <c r="A115" s="10" t="s">
        <v>133</v>
      </c>
      <c r="B115" s="7" t="s">
        <v>134</v>
      </c>
      <c r="C115" s="7">
        <v>100</v>
      </c>
      <c r="D115" s="11">
        <v>2.2999999999999998</v>
      </c>
      <c r="E115" s="11">
        <v>11</v>
      </c>
      <c r="F115" s="11">
        <v>3.9</v>
      </c>
      <c r="G115" s="11">
        <v>124</v>
      </c>
      <c r="H115" s="11">
        <v>0.04</v>
      </c>
      <c r="I115" s="11">
        <v>22</v>
      </c>
      <c r="J115" s="11">
        <v>0.14000000000000001</v>
      </c>
      <c r="K115" s="11">
        <v>4.7</v>
      </c>
      <c r="L115" s="11">
        <v>36</v>
      </c>
      <c r="M115" s="11">
        <v>45</v>
      </c>
      <c r="N115" s="11">
        <v>17</v>
      </c>
      <c r="O115" s="11">
        <v>0.8</v>
      </c>
    </row>
    <row r="116" spans="1:15" ht="24" thickBot="1">
      <c r="A116" s="10" t="s">
        <v>135</v>
      </c>
      <c r="B116" s="7" t="s">
        <v>136</v>
      </c>
      <c r="C116" s="7">
        <v>250</v>
      </c>
      <c r="D116" s="11">
        <v>2.2999999999999998</v>
      </c>
      <c r="E116" s="11">
        <v>4.25</v>
      </c>
      <c r="F116" s="11">
        <v>15.1</v>
      </c>
      <c r="G116" s="11">
        <v>108</v>
      </c>
      <c r="H116" s="11">
        <v>0.2</v>
      </c>
      <c r="I116" s="11">
        <v>8.6999999999999993</v>
      </c>
      <c r="J116" s="11">
        <v>0.04</v>
      </c>
      <c r="K116" s="11">
        <v>0.23</v>
      </c>
      <c r="L116" s="11">
        <v>19</v>
      </c>
      <c r="M116" s="11">
        <v>65.75</v>
      </c>
      <c r="N116" s="11">
        <v>25.5</v>
      </c>
      <c r="O116" s="11">
        <v>0.9</v>
      </c>
    </row>
    <row r="117" spans="1:15" ht="16.5" customHeight="1" thickBot="1">
      <c r="A117" s="10" t="s">
        <v>137</v>
      </c>
      <c r="B117" s="7" t="s">
        <v>138</v>
      </c>
      <c r="C117" s="7">
        <v>250</v>
      </c>
      <c r="D117" s="11">
        <v>19.32</v>
      </c>
      <c r="E117" s="11">
        <v>19.600000000000001</v>
      </c>
      <c r="F117" s="11">
        <v>22.26</v>
      </c>
      <c r="G117" s="11">
        <v>347.2</v>
      </c>
      <c r="H117" s="11">
        <v>0.17</v>
      </c>
      <c r="I117" s="11">
        <v>14.6</v>
      </c>
      <c r="J117" s="11">
        <v>0.03</v>
      </c>
      <c r="K117" s="11">
        <v>4.34</v>
      </c>
      <c r="L117" s="11">
        <v>35</v>
      </c>
      <c r="M117" s="11">
        <v>194.6</v>
      </c>
      <c r="N117" s="11">
        <v>54.6</v>
      </c>
      <c r="O117" s="11">
        <v>2.52</v>
      </c>
    </row>
    <row r="118" spans="1:15" ht="24" thickBot="1">
      <c r="A118" s="10" t="s">
        <v>139</v>
      </c>
      <c r="B118" s="7" t="s">
        <v>140</v>
      </c>
      <c r="C118" s="7">
        <v>200</v>
      </c>
      <c r="D118" s="11">
        <v>0.3</v>
      </c>
      <c r="E118" s="11">
        <v>0.2</v>
      </c>
      <c r="F118" s="11">
        <v>25.1</v>
      </c>
      <c r="G118" s="11">
        <v>103</v>
      </c>
      <c r="H118" s="11">
        <v>0.01</v>
      </c>
      <c r="I118" s="11">
        <v>3.3</v>
      </c>
      <c r="J118" s="11">
        <v>0</v>
      </c>
      <c r="K118" s="11">
        <v>0.1</v>
      </c>
      <c r="L118" s="11">
        <v>11</v>
      </c>
      <c r="M118" s="11">
        <v>7</v>
      </c>
      <c r="N118" s="11">
        <v>5</v>
      </c>
      <c r="O118" s="11">
        <v>1.2</v>
      </c>
    </row>
    <row r="119" spans="1:15" ht="17.25" customHeight="1" thickBot="1">
      <c r="A119" s="10" t="s">
        <v>30</v>
      </c>
      <c r="B119" s="7" t="s">
        <v>31</v>
      </c>
      <c r="C119" s="7">
        <v>50</v>
      </c>
      <c r="D119" s="11">
        <v>4.5599999999999996</v>
      </c>
      <c r="E119" s="11">
        <v>0.48</v>
      </c>
      <c r="F119" s="11">
        <v>29.52</v>
      </c>
      <c r="G119" s="11">
        <v>141</v>
      </c>
      <c r="H119" s="11">
        <v>6.6000000000000003E-2</v>
      </c>
      <c r="I119" s="11">
        <v>0</v>
      </c>
      <c r="J119" s="11">
        <v>0</v>
      </c>
      <c r="K119" s="11">
        <v>0.66</v>
      </c>
      <c r="L119" s="11">
        <v>12</v>
      </c>
      <c r="M119" s="11">
        <v>39</v>
      </c>
      <c r="N119" s="11">
        <v>8.4</v>
      </c>
      <c r="O119" s="11">
        <v>0.66</v>
      </c>
    </row>
    <row r="120" spans="1:15" ht="18" customHeight="1" thickBot="1">
      <c r="A120" s="10" t="s">
        <v>45</v>
      </c>
      <c r="B120" s="7" t="s">
        <v>46</v>
      </c>
      <c r="C120" s="7">
        <v>50</v>
      </c>
      <c r="D120" s="11">
        <v>3.3</v>
      </c>
      <c r="E120" s="11">
        <v>0.6</v>
      </c>
      <c r="F120" s="11">
        <v>16.600000000000001</v>
      </c>
      <c r="G120" s="11">
        <v>87</v>
      </c>
      <c r="H120" s="11">
        <v>0.09</v>
      </c>
      <c r="I120" s="11">
        <v>0</v>
      </c>
      <c r="J120" s="11">
        <v>0</v>
      </c>
      <c r="K120" s="11">
        <v>0.7</v>
      </c>
      <c r="L120" s="11">
        <v>17.5</v>
      </c>
      <c r="M120" s="11">
        <v>23.3</v>
      </c>
      <c r="N120" s="11">
        <v>79</v>
      </c>
      <c r="O120" s="11">
        <v>1.95</v>
      </c>
    </row>
    <row r="121" spans="1:15" ht="15.75" thickBot="1">
      <c r="A121" s="10"/>
      <c r="B121" s="7" t="s">
        <v>32</v>
      </c>
      <c r="C121" s="7"/>
      <c r="D121" s="12">
        <v>32.08</v>
      </c>
      <c r="E121" s="12">
        <v>36.130000000000003</v>
      </c>
      <c r="F121" s="12">
        <v>112.5</v>
      </c>
      <c r="G121" s="12">
        <v>910.2</v>
      </c>
      <c r="H121" s="5">
        <f t="shared" ref="H121:O121" si="16">SUM(H115:H120)</f>
        <v>0.57600000000000007</v>
      </c>
      <c r="I121" s="5">
        <f t="shared" si="16"/>
        <v>48.599999999999994</v>
      </c>
      <c r="J121" s="5">
        <f t="shared" si="16"/>
        <v>0.21000000000000002</v>
      </c>
      <c r="K121" s="5">
        <f t="shared" si="16"/>
        <v>10.729999999999999</v>
      </c>
      <c r="L121" s="5">
        <f t="shared" si="16"/>
        <v>130.5</v>
      </c>
      <c r="M121" s="5">
        <f t="shared" si="16"/>
        <v>374.65000000000003</v>
      </c>
      <c r="N121" s="5">
        <f t="shared" si="16"/>
        <v>189.5</v>
      </c>
      <c r="O121" s="5">
        <f t="shared" si="16"/>
        <v>8.0300000000000011</v>
      </c>
    </row>
    <row r="122" spans="1:15" ht="15.75" thickBot="1">
      <c r="A122" s="1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5.75" thickBot="1">
      <c r="A123" s="10"/>
      <c r="B123" s="5" t="s">
        <v>47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9.5" customHeight="1" thickBot="1">
      <c r="A124" s="10" t="s">
        <v>141</v>
      </c>
      <c r="B124" s="7" t="s">
        <v>142</v>
      </c>
      <c r="C124" s="7">
        <v>75</v>
      </c>
      <c r="D124" s="11">
        <v>5.25</v>
      </c>
      <c r="E124" s="11">
        <v>10.37</v>
      </c>
      <c r="F124" s="11">
        <v>41.8</v>
      </c>
      <c r="G124" s="11">
        <v>282</v>
      </c>
      <c r="H124" s="11">
        <v>7.4999999999999997E-2</v>
      </c>
      <c r="I124" s="11">
        <v>0</v>
      </c>
      <c r="J124" s="11">
        <v>0.06</v>
      </c>
      <c r="K124" s="11">
        <v>0.87</v>
      </c>
      <c r="L124" s="11">
        <v>10</v>
      </c>
      <c r="M124" s="11">
        <v>40</v>
      </c>
      <c r="N124" s="11">
        <v>7.5</v>
      </c>
      <c r="O124" s="11">
        <v>0.6</v>
      </c>
    </row>
    <row r="125" spans="1:15" ht="20.25" customHeight="1" thickBot="1">
      <c r="A125" s="10" t="s">
        <v>106</v>
      </c>
      <c r="B125" s="7" t="s">
        <v>107</v>
      </c>
      <c r="C125" s="7">
        <v>200</v>
      </c>
      <c r="D125" s="11">
        <v>5.8</v>
      </c>
      <c r="E125" s="11">
        <v>5</v>
      </c>
      <c r="F125" s="11">
        <v>9.6</v>
      </c>
      <c r="G125" s="11">
        <v>106</v>
      </c>
      <c r="H125" s="11">
        <v>0.08</v>
      </c>
      <c r="I125" s="11">
        <v>2.6</v>
      </c>
      <c r="J125" s="11">
        <v>0.04</v>
      </c>
      <c r="K125" s="11">
        <v>0</v>
      </c>
      <c r="L125" s="11">
        <v>240</v>
      </c>
      <c r="M125" s="11">
        <v>180</v>
      </c>
      <c r="N125" s="11">
        <v>28</v>
      </c>
      <c r="O125" s="11">
        <v>0.2</v>
      </c>
    </row>
    <row r="126" spans="1:15" ht="15.75" thickBot="1">
      <c r="A126" s="10"/>
      <c r="B126" s="7" t="s">
        <v>32</v>
      </c>
      <c r="C126" s="7"/>
      <c r="D126" s="12">
        <v>11.05</v>
      </c>
      <c r="E126" s="12">
        <v>15.37</v>
      </c>
      <c r="F126" s="12">
        <v>51.4</v>
      </c>
      <c r="G126" s="12">
        <v>388</v>
      </c>
      <c r="H126" s="5">
        <f t="shared" ref="H126:O126" si="17">SUM(H124:H125)</f>
        <v>0.155</v>
      </c>
      <c r="I126" s="5">
        <f t="shared" si="17"/>
        <v>2.6</v>
      </c>
      <c r="J126" s="5">
        <f t="shared" si="17"/>
        <v>0.1</v>
      </c>
      <c r="K126" s="5">
        <f t="shared" si="17"/>
        <v>0.87</v>
      </c>
      <c r="L126" s="5">
        <f t="shared" si="17"/>
        <v>250</v>
      </c>
      <c r="M126" s="5">
        <f t="shared" si="17"/>
        <v>220</v>
      </c>
      <c r="N126" s="5">
        <f t="shared" si="17"/>
        <v>35.5</v>
      </c>
      <c r="O126" s="5">
        <f t="shared" si="17"/>
        <v>0.8</v>
      </c>
    </row>
    <row r="127" spans="1:15" ht="15.75" thickBot="1">
      <c r="A127" s="10"/>
      <c r="B127" s="7" t="s">
        <v>54</v>
      </c>
      <c r="C127" s="7"/>
      <c r="D127" s="11">
        <v>68.150000000000006</v>
      </c>
      <c r="E127" s="11">
        <v>88.29</v>
      </c>
      <c r="F127" s="11">
        <v>228.5</v>
      </c>
      <c r="G127" s="11">
        <v>1992</v>
      </c>
      <c r="H127" s="7">
        <f>H126+H121</f>
        <v>0.73100000000000009</v>
      </c>
      <c r="I127" s="7">
        <f t="shared" ref="I127:O127" si="18">I126+I121+I112</f>
        <v>65.58</v>
      </c>
      <c r="J127" s="7">
        <f t="shared" si="18"/>
        <v>29.259999999999998</v>
      </c>
      <c r="K127" s="7">
        <f t="shared" si="18"/>
        <v>62.839999999999989</v>
      </c>
      <c r="L127" s="7">
        <f t="shared" si="18"/>
        <v>483.25</v>
      </c>
      <c r="M127" s="7">
        <f t="shared" si="18"/>
        <v>837.95</v>
      </c>
      <c r="N127" s="7">
        <f t="shared" si="18"/>
        <v>300.05</v>
      </c>
      <c r="O127" s="7">
        <f t="shared" si="18"/>
        <v>13.940000000000001</v>
      </c>
    </row>
    <row r="128" spans="1:15" ht="15.75" thickBot="1">
      <c r="A128" s="1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5.75" thickBot="1">
      <c r="A129" s="17" t="s">
        <v>55</v>
      </c>
      <c r="B129" s="17" t="s">
        <v>1</v>
      </c>
      <c r="C129" s="23" t="s">
        <v>208</v>
      </c>
      <c r="D129" s="23" t="s">
        <v>2</v>
      </c>
      <c r="E129" s="23" t="s">
        <v>3</v>
      </c>
      <c r="F129" s="23" t="s">
        <v>4</v>
      </c>
      <c r="G129" s="17" t="s">
        <v>5</v>
      </c>
      <c r="H129" s="19" t="s">
        <v>6</v>
      </c>
      <c r="I129" s="20"/>
      <c r="J129" s="20"/>
      <c r="K129" s="21"/>
      <c r="L129" s="22" t="s">
        <v>7</v>
      </c>
      <c r="M129" s="20"/>
      <c r="N129" s="20"/>
      <c r="O129" s="21"/>
    </row>
    <row r="130" spans="1:15" ht="15.75" thickBot="1">
      <c r="A130" s="18"/>
      <c r="B130" s="18"/>
      <c r="C130" s="24"/>
      <c r="D130" s="24"/>
      <c r="E130" s="24"/>
      <c r="F130" s="24"/>
      <c r="G130" s="18"/>
      <c r="H130" s="3" t="s">
        <v>8</v>
      </c>
      <c r="I130" s="3" t="s">
        <v>9</v>
      </c>
      <c r="J130" s="3" t="s">
        <v>10</v>
      </c>
      <c r="K130" s="3" t="s">
        <v>11</v>
      </c>
      <c r="L130" s="3" t="s">
        <v>12</v>
      </c>
      <c r="M130" s="3" t="s">
        <v>13</v>
      </c>
      <c r="N130" s="3" t="s">
        <v>14</v>
      </c>
      <c r="O130" s="3" t="s">
        <v>15</v>
      </c>
    </row>
    <row r="131" spans="1:15" ht="15.75" thickBot="1">
      <c r="A131" s="4" t="s">
        <v>145</v>
      </c>
      <c r="B131" s="5" t="s">
        <v>146</v>
      </c>
      <c r="C131" s="13"/>
      <c r="D131" s="5"/>
      <c r="E131" s="5"/>
      <c r="F131" s="5"/>
      <c r="G131" s="13"/>
      <c r="H131" s="5"/>
      <c r="I131" s="5"/>
      <c r="J131" s="5"/>
      <c r="K131" s="5"/>
      <c r="L131" s="5"/>
      <c r="M131" s="5"/>
      <c r="N131" s="5"/>
      <c r="O131" s="5"/>
    </row>
    <row r="132" spans="1:15" ht="15.75" thickBot="1">
      <c r="A132" s="4"/>
      <c r="B132" s="5" t="s">
        <v>18</v>
      </c>
      <c r="C132" s="13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24" thickBot="1">
      <c r="A133" s="10" t="s">
        <v>108</v>
      </c>
      <c r="B133" s="7" t="s">
        <v>109</v>
      </c>
      <c r="C133" s="7">
        <v>60</v>
      </c>
      <c r="D133" s="11">
        <v>0.9</v>
      </c>
      <c r="E133" s="11">
        <v>3.3</v>
      </c>
      <c r="F133" s="11">
        <v>5.04</v>
      </c>
      <c r="G133" s="11">
        <v>53.4</v>
      </c>
      <c r="H133" s="11">
        <v>1.2E-2</v>
      </c>
      <c r="I133" s="11">
        <v>3.42</v>
      </c>
      <c r="J133" s="11">
        <v>0</v>
      </c>
      <c r="K133" s="11">
        <v>1.38</v>
      </c>
      <c r="L133" s="11">
        <v>19.8</v>
      </c>
      <c r="M133" s="11">
        <v>22.8</v>
      </c>
      <c r="N133" s="11">
        <v>11.4</v>
      </c>
      <c r="O133" s="11">
        <v>0.78</v>
      </c>
    </row>
    <row r="134" spans="1:15" ht="24" thickBot="1">
      <c r="A134" s="10" t="s">
        <v>147</v>
      </c>
      <c r="B134" s="7" t="s">
        <v>148</v>
      </c>
      <c r="C134" s="7">
        <v>225</v>
      </c>
      <c r="D134" s="11">
        <v>18.23</v>
      </c>
      <c r="E134" s="11">
        <v>17.78</v>
      </c>
      <c r="F134" s="11">
        <v>40.700000000000003</v>
      </c>
      <c r="G134" s="11">
        <v>371.3</v>
      </c>
      <c r="H134" s="11">
        <v>0.15</v>
      </c>
      <c r="I134" s="11">
        <v>5.48</v>
      </c>
      <c r="J134" s="11">
        <v>44</v>
      </c>
      <c r="K134" s="11">
        <v>1.85</v>
      </c>
      <c r="L134" s="11">
        <v>36.9</v>
      </c>
      <c r="M134" s="11">
        <v>58.72</v>
      </c>
      <c r="N134" s="11">
        <v>289.33999999999997</v>
      </c>
      <c r="O134" s="11">
        <v>2.73</v>
      </c>
    </row>
    <row r="135" spans="1:15" ht="24" thickBot="1">
      <c r="A135" s="10" t="s">
        <v>149</v>
      </c>
      <c r="B135" s="7" t="s">
        <v>150</v>
      </c>
      <c r="C135" s="7">
        <v>200</v>
      </c>
      <c r="D135" s="11">
        <v>3.6</v>
      </c>
      <c r="E135" s="11">
        <v>3.3</v>
      </c>
      <c r="F135" s="11">
        <v>25</v>
      </c>
      <c r="G135" s="11">
        <v>144</v>
      </c>
      <c r="H135" s="11">
        <v>0.04</v>
      </c>
      <c r="I135" s="11">
        <v>1.3</v>
      </c>
      <c r="J135" s="11">
        <v>0.02</v>
      </c>
      <c r="K135" s="11">
        <v>0</v>
      </c>
      <c r="L135" s="11">
        <v>124</v>
      </c>
      <c r="M135" s="11">
        <v>110</v>
      </c>
      <c r="N135" s="11">
        <v>27</v>
      </c>
      <c r="O135" s="11">
        <v>0.8</v>
      </c>
    </row>
    <row r="136" spans="1:15" ht="24" thickBot="1">
      <c r="A136" s="10" t="s">
        <v>30</v>
      </c>
      <c r="B136" s="7" t="s">
        <v>31</v>
      </c>
      <c r="C136" s="7">
        <v>50</v>
      </c>
      <c r="D136" s="11">
        <v>3.8</v>
      </c>
      <c r="E136" s="11">
        <v>0.4</v>
      </c>
      <c r="F136" s="11">
        <v>24.6</v>
      </c>
      <c r="G136" s="11">
        <v>117.5</v>
      </c>
      <c r="H136" s="11">
        <v>5.5E-2</v>
      </c>
      <c r="I136" s="11">
        <v>0</v>
      </c>
      <c r="J136" s="11">
        <v>0</v>
      </c>
      <c r="K136" s="11">
        <v>0.55000000000000004</v>
      </c>
      <c r="L136" s="11">
        <v>10</v>
      </c>
      <c r="M136" s="11">
        <v>32.5</v>
      </c>
      <c r="N136" s="11">
        <v>7</v>
      </c>
      <c r="O136" s="11">
        <v>0.55000000000000004</v>
      </c>
    </row>
    <row r="137" spans="1:15" ht="15.75" thickBot="1">
      <c r="A137" s="10"/>
      <c r="B137" s="7" t="s">
        <v>32</v>
      </c>
      <c r="C137" s="7"/>
      <c r="D137" s="12">
        <v>26.53</v>
      </c>
      <c r="E137" s="12">
        <v>24.78</v>
      </c>
      <c r="F137" s="12">
        <v>95.34</v>
      </c>
      <c r="G137" s="12">
        <v>686.2</v>
      </c>
      <c r="H137" s="5">
        <f t="shared" ref="H137:O137" si="19">SUM(H133:H136)</f>
        <v>0.25700000000000001</v>
      </c>
      <c r="I137" s="5">
        <f t="shared" si="19"/>
        <v>10.200000000000001</v>
      </c>
      <c r="J137" s="5">
        <f t="shared" si="19"/>
        <v>44.02</v>
      </c>
      <c r="K137" s="5">
        <f t="shared" si="19"/>
        <v>3.7800000000000002</v>
      </c>
      <c r="L137" s="5">
        <f t="shared" si="19"/>
        <v>190.7</v>
      </c>
      <c r="M137" s="5">
        <f t="shared" si="19"/>
        <v>224.01999999999998</v>
      </c>
      <c r="N137" s="5">
        <f t="shared" si="19"/>
        <v>334.73999999999995</v>
      </c>
      <c r="O137" s="5">
        <f t="shared" si="19"/>
        <v>4.8599999999999994</v>
      </c>
    </row>
    <row r="138" spans="1:15" ht="15.75" thickBot="1">
      <c r="A138" s="1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5.75" thickBot="1">
      <c r="A139" s="10"/>
      <c r="B139" s="5" t="s">
        <v>33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24" thickBot="1">
      <c r="A140" s="10" t="s">
        <v>151</v>
      </c>
      <c r="B140" s="7" t="s">
        <v>152</v>
      </c>
      <c r="C140" s="7">
        <v>100</v>
      </c>
      <c r="D140" s="11">
        <v>0.9</v>
      </c>
      <c r="E140" s="11">
        <v>10.199999999999999</v>
      </c>
      <c r="F140" s="11">
        <v>7.2</v>
      </c>
      <c r="G140" s="11">
        <v>124</v>
      </c>
      <c r="H140" s="11">
        <v>0.04</v>
      </c>
      <c r="I140" s="11">
        <v>5.0999999999999996</v>
      </c>
      <c r="J140" s="11">
        <v>0</v>
      </c>
      <c r="K140" s="11">
        <v>4.7</v>
      </c>
      <c r="L140" s="11">
        <v>29</v>
      </c>
      <c r="M140" s="11">
        <v>37</v>
      </c>
      <c r="N140" s="11">
        <v>25</v>
      </c>
      <c r="O140" s="11">
        <v>1.1000000000000001</v>
      </c>
    </row>
    <row r="141" spans="1:15" ht="24" thickBot="1">
      <c r="A141" s="10" t="s">
        <v>153</v>
      </c>
      <c r="B141" s="7" t="s">
        <v>154</v>
      </c>
      <c r="C141" s="7">
        <v>250</v>
      </c>
      <c r="D141" s="11">
        <v>2.7</v>
      </c>
      <c r="E141" s="11">
        <v>2.85</v>
      </c>
      <c r="F141" s="11">
        <v>18.8</v>
      </c>
      <c r="G141" s="11">
        <v>111</v>
      </c>
      <c r="H141" s="11">
        <v>0.1</v>
      </c>
      <c r="I141" s="11">
        <v>8.25</v>
      </c>
      <c r="J141" s="11">
        <v>0</v>
      </c>
      <c r="K141" s="11">
        <v>1.38</v>
      </c>
      <c r="L141" s="11">
        <v>15.3</v>
      </c>
      <c r="M141" s="11">
        <v>63.5</v>
      </c>
      <c r="N141" s="11">
        <v>24</v>
      </c>
      <c r="O141" s="11">
        <v>0.95</v>
      </c>
    </row>
    <row r="142" spans="1:15" ht="24" thickBot="1">
      <c r="A142" s="10" t="s">
        <v>155</v>
      </c>
      <c r="B142" s="7" t="s">
        <v>156</v>
      </c>
      <c r="C142" s="7">
        <v>250</v>
      </c>
      <c r="D142" s="11">
        <v>21.16</v>
      </c>
      <c r="E142" s="11">
        <v>22.68</v>
      </c>
      <c r="F142" s="11">
        <v>27</v>
      </c>
      <c r="G142" s="11">
        <v>397.6</v>
      </c>
      <c r="H142" s="11">
        <v>0.22</v>
      </c>
      <c r="I142" s="11">
        <v>11.5</v>
      </c>
      <c r="J142" s="11">
        <v>0.06</v>
      </c>
      <c r="K142" s="11">
        <v>0.76</v>
      </c>
      <c r="L142" s="11">
        <v>38.4</v>
      </c>
      <c r="M142" s="11">
        <v>241.5</v>
      </c>
      <c r="N142" s="11">
        <v>65.599999999999994</v>
      </c>
      <c r="O142" s="11">
        <v>4.3600000000000003</v>
      </c>
    </row>
    <row r="143" spans="1:15" ht="24" thickBot="1">
      <c r="A143" s="10" t="s">
        <v>43</v>
      </c>
      <c r="B143" s="7" t="s">
        <v>44</v>
      </c>
      <c r="C143" s="7">
        <v>200</v>
      </c>
      <c r="D143" s="11">
        <v>0.5</v>
      </c>
      <c r="E143" s="11">
        <v>0.2</v>
      </c>
      <c r="F143" s="11">
        <v>22.2</v>
      </c>
      <c r="G143" s="11">
        <v>93</v>
      </c>
      <c r="H143" s="11">
        <v>0.03</v>
      </c>
      <c r="I143" s="11">
        <v>11.6</v>
      </c>
      <c r="J143" s="11">
        <v>0</v>
      </c>
      <c r="K143" s="11">
        <v>0.1</v>
      </c>
      <c r="L143" s="11">
        <v>19</v>
      </c>
      <c r="M143" s="11">
        <v>12</v>
      </c>
      <c r="N143" s="11">
        <v>8</v>
      </c>
      <c r="O143" s="11">
        <v>0.8</v>
      </c>
    </row>
    <row r="144" spans="1:15" ht="24" thickBot="1">
      <c r="A144" s="10" t="s">
        <v>30</v>
      </c>
      <c r="B144" s="7" t="s">
        <v>31</v>
      </c>
      <c r="C144" s="7">
        <v>50</v>
      </c>
      <c r="D144" s="11">
        <v>3.8</v>
      </c>
      <c r="E144" s="11">
        <v>0.4</v>
      </c>
      <c r="F144" s="11">
        <v>24.6</v>
      </c>
      <c r="G144" s="11">
        <v>117.5</v>
      </c>
      <c r="H144" s="11">
        <v>5.5E-2</v>
      </c>
      <c r="I144" s="11">
        <v>0</v>
      </c>
      <c r="J144" s="11">
        <v>0</v>
      </c>
      <c r="K144" s="11">
        <v>0.55000000000000004</v>
      </c>
      <c r="L144" s="11">
        <v>10</v>
      </c>
      <c r="M144" s="11">
        <v>32.5</v>
      </c>
      <c r="N144" s="11">
        <v>7</v>
      </c>
      <c r="O144" s="11">
        <v>0.55000000000000004</v>
      </c>
    </row>
    <row r="145" spans="1:15" ht="24" thickBot="1">
      <c r="A145" s="10" t="s">
        <v>45</v>
      </c>
      <c r="B145" s="7" t="s">
        <v>46</v>
      </c>
      <c r="C145" s="7">
        <v>40</v>
      </c>
      <c r="D145" s="11">
        <v>2.64</v>
      </c>
      <c r="E145" s="11">
        <v>0.48</v>
      </c>
      <c r="F145" s="11">
        <v>13.3</v>
      </c>
      <c r="G145" s="11">
        <v>69.599999999999994</v>
      </c>
      <c r="H145" s="11">
        <v>7.1999999999999995E-2</v>
      </c>
      <c r="I145" s="11">
        <v>0</v>
      </c>
      <c r="J145" s="11">
        <v>0</v>
      </c>
      <c r="K145" s="11">
        <v>0.56000000000000005</v>
      </c>
      <c r="L145" s="11">
        <v>14</v>
      </c>
      <c r="M145" s="11">
        <v>18.66</v>
      </c>
      <c r="N145" s="11">
        <v>63.2</v>
      </c>
      <c r="O145" s="11">
        <v>1.56</v>
      </c>
    </row>
    <row r="146" spans="1:15" ht="15.75" thickBot="1">
      <c r="A146" s="10"/>
      <c r="B146" s="7" t="s">
        <v>32</v>
      </c>
      <c r="C146" s="7"/>
      <c r="D146" s="12">
        <v>31.7</v>
      </c>
      <c r="E146" s="12">
        <v>36.81</v>
      </c>
      <c r="F146" s="12">
        <v>113.1</v>
      </c>
      <c r="G146" s="12">
        <v>912.7</v>
      </c>
      <c r="H146" s="5">
        <f t="shared" ref="H146:O146" si="20">SUM(H140:H145)</f>
        <v>0.51700000000000002</v>
      </c>
      <c r="I146" s="5">
        <f t="shared" si="20"/>
        <v>36.450000000000003</v>
      </c>
      <c r="J146" s="5">
        <f t="shared" si="20"/>
        <v>0.06</v>
      </c>
      <c r="K146" s="5">
        <f t="shared" si="20"/>
        <v>8.0499999999999989</v>
      </c>
      <c r="L146" s="5">
        <f t="shared" si="20"/>
        <v>125.69999999999999</v>
      </c>
      <c r="M146" s="5">
        <f t="shared" si="20"/>
        <v>405.16</v>
      </c>
      <c r="N146" s="5">
        <f t="shared" si="20"/>
        <v>192.8</v>
      </c>
      <c r="O146" s="5">
        <f t="shared" si="20"/>
        <v>9.32</v>
      </c>
    </row>
    <row r="147" spans="1:15" ht="15.75" thickBot="1">
      <c r="A147" s="10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5.75" thickBot="1">
      <c r="A148" s="10"/>
      <c r="B148" s="5" t="s">
        <v>47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24" thickBot="1">
      <c r="A149" s="10" t="s">
        <v>157</v>
      </c>
      <c r="B149" s="7" t="s">
        <v>158</v>
      </c>
      <c r="C149" s="7">
        <v>100</v>
      </c>
      <c r="D149" s="11">
        <v>11</v>
      </c>
      <c r="E149" s="11">
        <v>14</v>
      </c>
      <c r="F149" s="11">
        <v>43</v>
      </c>
      <c r="G149" s="11">
        <v>333</v>
      </c>
      <c r="H149" s="11">
        <v>0.12</v>
      </c>
      <c r="I149" s="11">
        <v>0</v>
      </c>
      <c r="J149" s="11">
        <v>0</v>
      </c>
      <c r="K149" s="11">
        <v>0</v>
      </c>
      <c r="L149" s="11">
        <v>13</v>
      </c>
      <c r="M149" s="11">
        <v>11</v>
      </c>
      <c r="N149" s="11">
        <v>64.7</v>
      </c>
      <c r="O149" s="11">
        <v>0.88</v>
      </c>
    </row>
    <row r="150" spans="1:15" ht="24" thickBot="1">
      <c r="A150" s="10" t="s">
        <v>102</v>
      </c>
      <c r="B150" s="7" t="s">
        <v>103</v>
      </c>
      <c r="C150" s="7">
        <v>200</v>
      </c>
      <c r="D150" s="11">
        <v>0</v>
      </c>
      <c r="E150" s="11">
        <v>0</v>
      </c>
      <c r="F150" s="11">
        <v>23</v>
      </c>
      <c r="G150" s="11">
        <v>92.5</v>
      </c>
      <c r="H150" s="11">
        <v>0.38</v>
      </c>
      <c r="I150" s="11">
        <v>25</v>
      </c>
      <c r="J150" s="11">
        <v>0.15</v>
      </c>
      <c r="K150" s="11">
        <v>2.88</v>
      </c>
      <c r="L150" s="11">
        <v>0</v>
      </c>
      <c r="M150" s="11">
        <v>0</v>
      </c>
      <c r="N150" s="11">
        <v>0</v>
      </c>
      <c r="O150" s="11">
        <v>0</v>
      </c>
    </row>
    <row r="151" spans="1:15" ht="15.75" thickBot="1">
      <c r="A151" s="10"/>
      <c r="B151" s="7" t="s">
        <v>32</v>
      </c>
      <c r="C151" s="7"/>
      <c r="D151" s="12">
        <v>11</v>
      </c>
      <c r="E151" s="12">
        <v>14</v>
      </c>
      <c r="F151" s="12">
        <v>66</v>
      </c>
      <c r="G151" s="12">
        <v>425.5</v>
      </c>
      <c r="H151" s="5">
        <f t="shared" ref="H151:O151" si="21">SUM(H149:H150)</f>
        <v>0.5</v>
      </c>
      <c r="I151" s="5">
        <f t="shared" si="21"/>
        <v>25</v>
      </c>
      <c r="J151" s="5">
        <f t="shared" si="21"/>
        <v>0.15</v>
      </c>
      <c r="K151" s="5">
        <f t="shared" si="21"/>
        <v>2.88</v>
      </c>
      <c r="L151" s="5">
        <f t="shared" si="21"/>
        <v>13</v>
      </c>
      <c r="M151" s="5">
        <f t="shared" si="21"/>
        <v>11</v>
      </c>
      <c r="N151" s="5">
        <f t="shared" si="21"/>
        <v>64.7</v>
      </c>
      <c r="O151" s="5">
        <f t="shared" si="21"/>
        <v>0.88</v>
      </c>
    </row>
    <row r="152" spans="1:15" ht="15.75" thickBot="1">
      <c r="A152" s="10"/>
      <c r="B152" s="7" t="s">
        <v>54</v>
      </c>
      <c r="C152" s="7"/>
      <c r="D152" s="12">
        <v>69.23</v>
      </c>
      <c r="E152" s="12">
        <v>75.59</v>
      </c>
      <c r="F152" s="12">
        <v>274.39999999999998</v>
      </c>
      <c r="G152" s="12">
        <v>2024</v>
      </c>
      <c r="H152" s="5">
        <f t="shared" ref="H152:O152" si="22">H151+H146+H137</f>
        <v>1.274</v>
      </c>
      <c r="I152" s="5">
        <f t="shared" si="22"/>
        <v>71.650000000000006</v>
      </c>
      <c r="J152" s="5">
        <f t="shared" si="22"/>
        <v>44.230000000000004</v>
      </c>
      <c r="K152" s="5">
        <f t="shared" si="22"/>
        <v>14.71</v>
      </c>
      <c r="L152" s="5">
        <f t="shared" si="22"/>
        <v>329.4</v>
      </c>
      <c r="M152" s="5">
        <f t="shared" si="22"/>
        <v>640.18000000000006</v>
      </c>
      <c r="N152" s="5">
        <f t="shared" si="22"/>
        <v>592.24</v>
      </c>
      <c r="O152" s="5">
        <f t="shared" si="22"/>
        <v>15.06</v>
      </c>
    </row>
    <row r="153" spans="1:15" ht="33.75" customHeight="1" thickBot="1">
      <c r="A153" s="10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5.75" thickBot="1">
      <c r="A154" s="17" t="s">
        <v>55</v>
      </c>
      <c r="B154" s="17" t="s">
        <v>1</v>
      </c>
      <c r="C154" s="23" t="s">
        <v>208</v>
      </c>
      <c r="D154" s="23" t="s">
        <v>2</v>
      </c>
      <c r="E154" s="23" t="s">
        <v>3</v>
      </c>
      <c r="F154" s="23" t="s">
        <v>4</v>
      </c>
      <c r="G154" s="17" t="s">
        <v>5</v>
      </c>
      <c r="H154" s="19" t="s">
        <v>6</v>
      </c>
      <c r="I154" s="20"/>
      <c r="J154" s="20"/>
      <c r="K154" s="21"/>
      <c r="L154" s="22" t="s">
        <v>7</v>
      </c>
      <c r="M154" s="20"/>
      <c r="N154" s="20"/>
      <c r="O154" s="21"/>
    </row>
    <row r="155" spans="1:15" ht="15.75" thickBot="1">
      <c r="A155" s="18"/>
      <c r="B155" s="18"/>
      <c r="C155" s="24"/>
      <c r="D155" s="24"/>
      <c r="E155" s="24"/>
      <c r="F155" s="24"/>
      <c r="G155" s="18"/>
      <c r="H155" s="3" t="s">
        <v>8</v>
      </c>
      <c r="I155" s="3" t="s">
        <v>9</v>
      </c>
      <c r="J155" s="3" t="s">
        <v>10</v>
      </c>
      <c r="K155" s="3" t="s">
        <v>11</v>
      </c>
      <c r="L155" s="3" t="s">
        <v>12</v>
      </c>
      <c r="M155" s="3" t="s">
        <v>13</v>
      </c>
      <c r="N155" s="3" t="s">
        <v>14</v>
      </c>
      <c r="O155" s="3" t="s">
        <v>15</v>
      </c>
    </row>
    <row r="156" spans="1:15" ht="15.75" thickBot="1">
      <c r="A156" s="4" t="s">
        <v>159</v>
      </c>
      <c r="B156" s="5" t="s">
        <v>17</v>
      </c>
      <c r="C156" s="13"/>
      <c r="D156" s="5"/>
      <c r="E156" s="5"/>
      <c r="F156" s="5"/>
      <c r="G156" s="13"/>
      <c r="H156" s="5"/>
      <c r="I156" s="5"/>
      <c r="J156" s="5"/>
      <c r="K156" s="5"/>
      <c r="L156" s="5"/>
      <c r="M156" s="5"/>
      <c r="N156" s="5"/>
      <c r="O156" s="5"/>
    </row>
    <row r="157" spans="1:15" ht="15.75" thickBot="1">
      <c r="A157" s="4"/>
      <c r="B157" s="5" t="s">
        <v>18</v>
      </c>
      <c r="C157" s="13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24" thickBot="1">
      <c r="A158" s="10" t="s">
        <v>86</v>
      </c>
      <c r="B158" s="7" t="s">
        <v>87</v>
      </c>
      <c r="C158" s="7">
        <v>35</v>
      </c>
      <c r="D158" s="11">
        <v>5</v>
      </c>
      <c r="E158" s="11">
        <v>8.1</v>
      </c>
      <c r="F158" s="11">
        <v>7.4</v>
      </c>
      <c r="G158" s="11">
        <v>123</v>
      </c>
      <c r="H158" s="11">
        <v>0.02</v>
      </c>
      <c r="I158" s="11">
        <v>0.1</v>
      </c>
      <c r="J158" s="11">
        <v>0.06</v>
      </c>
      <c r="K158" s="11">
        <v>0.3</v>
      </c>
      <c r="L158" s="11">
        <v>137</v>
      </c>
      <c r="M158" s="11">
        <v>99</v>
      </c>
      <c r="N158" s="11">
        <v>10</v>
      </c>
      <c r="O158" s="11">
        <v>0.3</v>
      </c>
    </row>
    <row r="159" spans="1:15" ht="24" thickBot="1">
      <c r="A159" s="10" t="s">
        <v>160</v>
      </c>
      <c r="B159" s="7" t="s">
        <v>161</v>
      </c>
      <c r="C159" s="7">
        <v>100</v>
      </c>
      <c r="D159" s="11">
        <v>10.4</v>
      </c>
      <c r="E159" s="11">
        <v>20.9</v>
      </c>
      <c r="F159" s="11">
        <v>0</v>
      </c>
      <c r="G159" s="11">
        <v>230</v>
      </c>
      <c r="H159" s="11">
        <v>0.14000000000000001</v>
      </c>
      <c r="I159" s="11">
        <v>0</v>
      </c>
      <c r="J159" s="11">
        <v>0</v>
      </c>
      <c r="K159" s="11">
        <v>0.4</v>
      </c>
      <c r="L159" s="11">
        <v>31</v>
      </c>
      <c r="M159" s="11">
        <v>134</v>
      </c>
      <c r="N159" s="11">
        <v>17</v>
      </c>
      <c r="O159" s="11">
        <v>1.6</v>
      </c>
    </row>
    <row r="160" spans="1:15" ht="18" customHeight="1" thickBot="1">
      <c r="A160" s="10" t="s">
        <v>162</v>
      </c>
      <c r="B160" s="7" t="s">
        <v>163</v>
      </c>
      <c r="C160" s="7">
        <v>30</v>
      </c>
      <c r="D160" s="11">
        <v>1</v>
      </c>
      <c r="E160" s="11">
        <v>6.36</v>
      </c>
      <c r="F160" s="11">
        <v>1.9</v>
      </c>
      <c r="G160" s="11">
        <v>69</v>
      </c>
      <c r="H160" s="11">
        <v>1.4E-2</v>
      </c>
      <c r="I160" s="11">
        <v>0.42</v>
      </c>
      <c r="J160" s="11">
        <v>0.04</v>
      </c>
      <c r="K160" s="11">
        <v>0.09</v>
      </c>
      <c r="L160" s="11">
        <v>27</v>
      </c>
      <c r="M160" s="11">
        <v>22.26</v>
      </c>
      <c r="N160" s="11">
        <v>4.62</v>
      </c>
      <c r="O160" s="11">
        <v>0.13500000000000001</v>
      </c>
    </row>
    <row r="161" spans="1:15" ht="24" thickBot="1">
      <c r="A161" s="10" t="s">
        <v>24</v>
      </c>
      <c r="B161" s="7" t="s">
        <v>25</v>
      </c>
      <c r="C161" s="7">
        <v>180</v>
      </c>
      <c r="D161" s="11">
        <v>6.79</v>
      </c>
      <c r="E161" s="11">
        <v>0.81</v>
      </c>
      <c r="F161" s="11">
        <v>34.799999999999997</v>
      </c>
      <c r="G161" s="11">
        <v>174</v>
      </c>
      <c r="H161" s="11">
        <v>6.8000000000000005E-2</v>
      </c>
      <c r="I161" s="11">
        <v>0.02</v>
      </c>
      <c r="J161" s="11">
        <v>0</v>
      </c>
      <c r="K161" s="11">
        <v>0.95</v>
      </c>
      <c r="L161" s="11">
        <v>6.84</v>
      </c>
      <c r="M161" s="11">
        <v>4.1399999999999997</v>
      </c>
      <c r="N161" s="11">
        <v>9.7200000000000006</v>
      </c>
      <c r="O161" s="11">
        <v>0.9</v>
      </c>
    </row>
    <row r="162" spans="1:15" ht="16.5" customHeight="1" thickBot="1">
      <c r="A162" s="10" t="s">
        <v>92</v>
      </c>
      <c r="B162" s="7" t="s">
        <v>93</v>
      </c>
      <c r="C162" s="7">
        <v>200</v>
      </c>
      <c r="D162" s="11">
        <v>0.1</v>
      </c>
      <c r="E162" s="11">
        <v>0</v>
      </c>
      <c r="F162" s="11">
        <v>15</v>
      </c>
      <c r="G162" s="11">
        <v>60</v>
      </c>
      <c r="H162" s="11">
        <v>0</v>
      </c>
      <c r="I162" s="11">
        <v>0</v>
      </c>
      <c r="J162" s="11">
        <v>0</v>
      </c>
      <c r="K162" s="11">
        <v>0</v>
      </c>
      <c r="L162" s="11">
        <v>11</v>
      </c>
      <c r="M162" s="11">
        <v>3</v>
      </c>
      <c r="N162" s="11">
        <v>1</v>
      </c>
      <c r="O162" s="11">
        <v>0.3</v>
      </c>
    </row>
    <row r="163" spans="1:15" ht="15.75" customHeight="1" thickBot="1">
      <c r="A163" s="10" t="s">
        <v>30</v>
      </c>
      <c r="B163" s="7" t="s">
        <v>31</v>
      </c>
      <c r="C163" s="7">
        <v>30</v>
      </c>
      <c r="D163" s="11">
        <v>2.2799999999999998</v>
      </c>
      <c r="E163" s="11">
        <v>0.24</v>
      </c>
      <c r="F163" s="11">
        <v>14.76</v>
      </c>
      <c r="G163" s="11">
        <v>70.5</v>
      </c>
      <c r="H163" s="11">
        <v>3.3000000000000002E-2</v>
      </c>
      <c r="I163" s="11">
        <v>0</v>
      </c>
      <c r="J163" s="11">
        <v>0</v>
      </c>
      <c r="K163" s="11">
        <v>0.33</v>
      </c>
      <c r="L163" s="11">
        <v>6</v>
      </c>
      <c r="M163" s="11">
        <v>19.5</v>
      </c>
      <c r="N163" s="11">
        <v>4.2</v>
      </c>
      <c r="O163" s="11">
        <v>0.33</v>
      </c>
    </row>
    <row r="164" spans="1:15" ht="15.75" thickBot="1">
      <c r="A164" s="10"/>
      <c r="B164" s="7" t="s">
        <v>32</v>
      </c>
      <c r="C164" s="7"/>
      <c r="D164" s="12">
        <v>25.57</v>
      </c>
      <c r="E164" s="12">
        <v>36.409999999999997</v>
      </c>
      <c r="F164" s="12">
        <v>73.86</v>
      </c>
      <c r="G164" s="12">
        <v>726.5</v>
      </c>
      <c r="H164" s="5">
        <f t="shared" ref="H164:O164" si="23">SUM(H158:H163)</f>
        <v>0.27500000000000002</v>
      </c>
      <c r="I164" s="5">
        <f t="shared" si="23"/>
        <v>0.54</v>
      </c>
      <c r="J164" s="5">
        <f t="shared" si="23"/>
        <v>0.1</v>
      </c>
      <c r="K164" s="5">
        <f t="shared" si="23"/>
        <v>2.0699999999999998</v>
      </c>
      <c r="L164" s="5">
        <f t="shared" si="23"/>
        <v>218.84</v>
      </c>
      <c r="M164" s="5">
        <f t="shared" si="23"/>
        <v>281.89999999999998</v>
      </c>
      <c r="N164" s="5">
        <f t="shared" si="23"/>
        <v>46.540000000000006</v>
      </c>
      <c r="O164" s="5">
        <f t="shared" si="23"/>
        <v>3.5649999999999999</v>
      </c>
    </row>
    <row r="165" spans="1:15" ht="15.75" thickBot="1">
      <c r="A165" s="10"/>
      <c r="B165" s="5" t="s">
        <v>33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7.25" customHeight="1" thickBot="1">
      <c r="A166" s="10" t="s">
        <v>34</v>
      </c>
      <c r="B166" s="7" t="s">
        <v>35</v>
      </c>
      <c r="C166" s="7">
        <v>100</v>
      </c>
      <c r="D166" s="11">
        <v>1.3</v>
      </c>
      <c r="E166" s="11">
        <v>10.8</v>
      </c>
      <c r="F166" s="11">
        <v>6.8</v>
      </c>
      <c r="G166" s="11">
        <v>130</v>
      </c>
      <c r="H166" s="11">
        <v>0.04</v>
      </c>
      <c r="I166" s="11">
        <v>8.4</v>
      </c>
      <c r="J166" s="11">
        <v>0</v>
      </c>
      <c r="K166" s="11">
        <v>4.5999999999999996</v>
      </c>
      <c r="L166" s="11">
        <v>23</v>
      </c>
      <c r="M166" s="11">
        <v>40</v>
      </c>
      <c r="N166" s="11">
        <v>18</v>
      </c>
      <c r="O166" s="11">
        <v>0.8</v>
      </c>
    </row>
    <row r="167" spans="1:15" ht="24" thickBot="1">
      <c r="A167" s="10" t="s">
        <v>37</v>
      </c>
      <c r="B167" s="7" t="s">
        <v>38</v>
      </c>
      <c r="C167" s="7">
        <v>250</v>
      </c>
      <c r="D167" s="11">
        <v>2.5</v>
      </c>
      <c r="E167" s="11">
        <v>3</v>
      </c>
      <c r="F167" s="11">
        <v>18.3</v>
      </c>
      <c r="G167" s="11">
        <v>113</v>
      </c>
      <c r="H167" s="11">
        <v>8.7999999999999995E-2</v>
      </c>
      <c r="I167" s="11">
        <v>11.9</v>
      </c>
      <c r="J167" s="11">
        <v>0</v>
      </c>
      <c r="K167" s="11">
        <v>1.2</v>
      </c>
      <c r="L167" s="11">
        <v>17.2</v>
      </c>
      <c r="M167" s="11">
        <v>21.9</v>
      </c>
      <c r="N167" s="11">
        <v>57.9</v>
      </c>
      <c r="O167" s="11">
        <v>0.79</v>
      </c>
    </row>
    <row r="168" spans="1:15" ht="17.25" customHeight="1" thickBot="1">
      <c r="A168" s="10" t="s">
        <v>88</v>
      </c>
      <c r="B168" s="7" t="s">
        <v>89</v>
      </c>
      <c r="C168" s="7">
        <v>120</v>
      </c>
      <c r="D168" s="11">
        <v>12.3</v>
      </c>
      <c r="E168" s="11">
        <v>14.3</v>
      </c>
      <c r="F168" s="11">
        <v>12.78</v>
      </c>
      <c r="G168" s="11">
        <v>241.4</v>
      </c>
      <c r="H168" s="11">
        <v>0.31</v>
      </c>
      <c r="I168" s="11">
        <v>3.98</v>
      </c>
      <c r="J168" s="11">
        <v>0</v>
      </c>
      <c r="K168" s="11">
        <v>0.82</v>
      </c>
      <c r="L168" s="11">
        <v>19.399999999999999</v>
      </c>
      <c r="M168" s="11">
        <v>36.1</v>
      </c>
      <c r="N168" s="11">
        <v>20.5</v>
      </c>
      <c r="O168" s="11">
        <v>0.59499999999999997</v>
      </c>
    </row>
    <row r="169" spans="1:15" ht="24" thickBot="1">
      <c r="A169" s="10" t="s">
        <v>164</v>
      </c>
      <c r="B169" s="7" t="s">
        <v>165</v>
      </c>
      <c r="C169" s="7">
        <v>180</v>
      </c>
      <c r="D169" s="11">
        <v>10.26</v>
      </c>
      <c r="E169" s="11">
        <v>9.4</v>
      </c>
      <c r="F169" s="11">
        <v>44.5</v>
      </c>
      <c r="G169" s="11">
        <v>303.60000000000002</v>
      </c>
      <c r="H169" s="11">
        <v>0.23</v>
      </c>
      <c r="I169" s="11">
        <v>0</v>
      </c>
      <c r="J169" s="11">
        <v>0.05</v>
      </c>
      <c r="K169" s="11">
        <v>0.72</v>
      </c>
      <c r="L169" s="11">
        <v>17.100000000000001</v>
      </c>
      <c r="M169" s="11">
        <v>243.2</v>
      </c>
      <c r="N169" s="11">
        <v>162.36000000000001</v>
      </c>
      <c r="O169" s="11">
        <v>5.46</v>
      </c>
    </row>
    <row r="170" spans="1:15" ht="24" thickBot="1">
      <c r="A170" s="10" t="s">
        <v>74</v>
      </c>
      <c r="B170" s="7" t="s">
        <v>75</v>
      </c>
      <c r="C170" s="7">
        <v>200</v>
      </c>
      <c r="D170" s="11">
        <v>0.5</v>
      </c>
      <c r="E170" s="11">
        <v>0.2</v>
      </c>
      <c r="F170" s="11">
        <v>23.1</v>
      </c>
      <c r="G170" s="11">
        <v>96</v>
      </c>
      <c r="H170" s="11">
        <v>0.02</v>
      </c>
      <c r="I170" s="11">
        <v>4.3</v>
      </c>
      <c r="J170" s="11">
        <v>0</v>
      </c>
      <c r="K170" s="11">
        <v>0.2</v>
      </c>
      <c r="L170" s="11">
        <v>22</v>
      </c>
      <c r="M170" s="11">
        <v>14</v>
      </c>
      <c r="N170" s="11">
        <v>16</v>
      </c>
      <c r="O170" s="11">
        <v>1.1000000000000001</v>
      </c>
    </row>
    <row r="171" spans="1:15" ht="14.25" customHeight="1" thickBot="1">
      <c r="A171" s="10" t="s">
        <v>30</v>
      </c>
      <c r="B171" s="7" t="s">
        <v>31</v>
      </c>
      <c r="C171" s="7">
        <v>30</v>
      </c>
      <c r="D171" s="11">
        <v>2.2799999999999998</v>
      </c>
      <c r="E171" s="11">
        <v>0.24</v>
      </c>
      <c r="F171" s="11">
        <v>14.76</v>
      </c>
      <c r="G171" s="11">
        <v>70.5</v>
      </c>
      <c r="H171" s="11">
        <v>3.3000000000000002E-2</v>
      </c>
      <c r="I171" s="11">
        <v>0</v>
      </c>
      <c r="J171" s="11">
        <v>0</v>
      </c>
      <c r="K171" s="11">
        <v>0.33</v>
      </c>
      <c r="L171" s="11">
        <v>6</v>
      </c>
      <c r="M171" s="11">
        <v>19.5</v>
      </c>
      <c r="N171" s="11">
        <v>4.2</v>
      </c>
      <c r="O171" s="11">
        <v>0.33</v>
      </c>
    </row>
    <row r="172" spans="1:15" ht="16.5" customHeight="1" thickBot="1">
      <c r="A172" s="10" t="s">
        <v>45</v>
      </c>
      <c r="B172" s="7" t="s">
        <v>46</v>
      </c>
      <c r="C172" s="7">
        <v>20</v>
      </c>
      <c r="D172" s="11">
        <v>1.32</v>
      </c>
      <c r="E172" s="11">
        <v>0.24</v>
      </c>
      <c r="F172" s="11">
        <v>6.67</v>
      </c>
      <c r="G172" s="11">
        <v>34.799999999999997</v>
      </c>
      <c r="H172" s="11">
        <v>3.5999999999999997E-2</v>
      </c>
      <c r="I172" s="11">
        <v>0</v>
      </c>
      <c r="J172" s="11">
        <v>0</v>
      </c>
      <c r="K172" s="11">
        <v>0.28000000000000003</v>
      </c>
      <c r="L172" s="11">
        <v>7</v>
      </c>
      <c r="M172" s="11">
        <v>9.33</v>
      </c>
      <c r="N172" s="11">
        <v>31.6</v>
      </c>
      <c r="O172" s="11">
        <v>0.78</v>
      </c>
    </row>
    <row r="173" spans="1:15" ht="15.75" thickBot="1">
      <c r="A173" s="10"/>
      <c r="B173" s="7" t="s">
        <v>32</v>
      </c>
      <c r="C173" s="7"/>
      <c r="D173" s="12">
        <v>30.46</v>
      </c>
      <c r="E173" s="12">
        <v>38.18</v>
      </c>
      <c r="F173" s="12">
        <v>126.9</v>
      </c>
      <c r="G173" s="12">
        <v>989.3</v>
      </c>
      <c r="H173" s="5">
        <f t="shared" ref="H173:O173" si="24">SUM(H166:H172)</f>
        <v>0.75700000000000012</v>
      </c>
      <c r="I173" s="5">
        <f t="shared" si="24"/>
        <v>28.580000000000002</v>
      </c>
      <c r="J173" s="5">
        <f t="shared" si="24"/>
        <v>0.05</v>
      </c>
      <c r="K173" s="5">
        <f t="shared" si="24"/>
        <v>8.15</v>
      </c>
      <c r="L173" s="5">
        <f t="shared" si="24"/>
        <v>111.7</v>
      </c>
      <c r="M173" s="5">
        <f t="shared" si="24"/>
        <v>384.03</v>
      </c>
      <c r="N173" s="5">
        <f t="shared" si="24"/>
        <v>310.56</v>
      </c>
      <c r="O173" s="5">
        <f t="shared" si="24"/>
        <v>9.8549999999999986</v>
      </c>
    </row>
    <row r="174" spans="1:15" ht="15.75" thickBot="1">
      <c r="A174" s="10"/>
      <c r="B174" s="5" t="s">
        <v>47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8" customHeight="1" thickBot="1">
      <c r="A175" s="10" t="s">
        <v>104</v>
      </c>
      <c r="B175" s="7" t="s">
        <v>105</v>
      </c>
      <c r="C175" s="7">
        <v>80</v>
      </c>
      <c r="D175" s="11">
        <v>2.2400000000000002</v>
      </c>
      <c r="E175" s="11">
        <v>2.64</v>
      </c>
      <c r="F175" s="11">
        <v>62</v>
      </c>
      <c r="G175" s="11">
        <v>280</v>
      </c>
      <c r="H175" s="11">
        <v>2.4E-2</v>
      </c>
      <c r="I175" s="11">
        <v>0</v>
      </c>
      <c r="J175" s="11">
        <v>0</v>
      </c>
      <c r="K175" s="11">
        <v>0.56000000000000005</v>
      </c>
      <c r="L175" s="11">
        <v>12.8</v>
      </c>
      <c r="M175" s="11">
        <v>28.8</v>
      </c>
      <c r="N175" s="11">
        <v>8</v>
      </c>
      <c r="O175" s="11">
        <v>1.2</v>
      </c>
    </row>
    <row r="176" spans="1:15" ht="15" customHeight="1" thickBot="1">
      <c r="A176" s="10" t="s">
        <v>106</v>
      </c>
      <c r="B176" s="7" t="s">
        <v>107</v>
      </c>
      <c r="C176" s="7">
        <v>200</v>
      </c>
      <c r="D176" s="11">
        <v>5.8</v>
      </c>
      <c r="E176" s="11">
        <v>5</v>
      </c>
      <c r="F176" s="11">
        <v>9.6</v>
      </c>
      <c r="G176" s="11">
        <v>106</v>
      </c>
      <c r="H176" s="11">
        <v>0.08</v>
      </c>
      <c r="I176" s="11">
        <v>2.6</v>
      </c>
      <c r="J176" s="11">
        <v>0.04</v>
      </c>
      <c r="K176" s="11">
        <v>0</v>
      </c>
      <c r="L176" s="11">
        <v>240</v>
      </c>
      <c r="M176" s="11">
        <v>180</v>
      </c>
      <c r="N176" s="11">
        <v>28</v>
      </c>
      <c r="O176" s="11">
        <v>0.2</v>
      </c>
    </row>
    <row r="177" spans="1:15" ht="15.75" thickBot="1">
      <c r="A177" s="10"/>
      <c r="B177" s="7" t="s">
        <v>32</v>
      </c>
      <c r="C177" s="7"/>
      <c r="D177" s="12">
        <v>8.0399999999999991</v>
      </c>
      <c r="E177" s="12">
        <v>7.64</v>
      </c>
      <c r="F177" s="12">
        <v>71.599999999999994</v>
      </c>
      <c r="G177" s="12">
        <v>386</v>
      </c>
      <c r="H177" s="5">
        <f t="shared" ref="H177:O177" si="25">SUM(H175:H176)</f>
        <v>0.10400000000000001</v>
      </c>
      <c r="I177" s="5">
        <f t="shared" si="25"/>
        <v>2.6</v>
      </c>
      <c r="J177" s="5">
        <f t="shared" si="25"/>
        <v>0.04</v>
      </c>
      <c r="K177" s="5">
        <f t="shared" si="25"/>
        <v>0.56000000000000005</v>
      </c>
      <c r="L177" s="5">
        <f t="shared" si="25"/>
        <v>252.8</v>
      </c>
      <c r="M177" s="5">
        <f t="shared" si="25"/>
        <v>208.8</v>
      </c>
      <c r="N177" s="5">
        <f t="shared" si="25"/>
        <v>36</v>
      </c>
      <c r="O177" s="5">
        <f t="shared" si="25"/>
        <v>1.4</v>
      </c>
    </row>
    <row r="178" spans="1:15" ht="15.75" thickBot="1">
      <c r="A178" s="10"/>
      <c r="B178" s="7" t="s">
        <v>54</v>
      </c>
      <c r="C178" s="7"/>
      <c r="D178" s="11">
        <v>64.069999999999993</v>
      </c>
      <c r="E178" s="11">
        <v>82.23</v>
      </c>
      <c r="F178" s="11">
        <v>272.39999999999998</v>
      </c>
      <c r="G178" s="11">
        <v>2102</v>
      </c>
      <c r="H178" s="7">
        <f>+H177+H173+H164</f>
        <v>1.1360000000000001</v>
      </c>
      <c r="I178" s="7">
        <f>I177+I173+I164</f>
        <v>31.720000000000002</v>
      </c>
      <c r="J178" s="7">
        <f>J177+J173+J164</f>
        <v>0.19</v>
      </c>
      <c r="K178" s="7">
        <f>K177+K173+K164</f>
        <v>10.780000000000001</v>
      </c>
      <c r="L178" s="7">
        <f>L177+L173+L164</f>
        <v>583.34</v>
      </c>
      <c r="M178" s="7">
        <f>M177+M173+M164</f>
        <v>874.7299999999999</v>
      </c>
      <c r="N178" s="7">
        <f>N177+N173+N164</f>
        <v>393.1</v>
      </c>
      <c r="O178" s="7">
        <f>O177+O173+O164</f>
        <v>14.819999999999999</v>
      </c>
    </row>
    <row r="179" spans="1:15" ht="15.75" thickBot="1">
      <c r="A179" s="10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.75" thickBot="1">
      <c r="A180" s="17" t="s">
        <v>55</v>
      </c>
      <c r="B180" s="17" t="s">
        <v>1</v>
      </c>
      <c r="C180" s="23" t="s">
        <v>208</v>
      </c>
      <c r="D180" s="23" t="s">
        <v>2</v>
      </c>
      <c r="E180" s="23" t="s">
        <v>3</v>
      </c>
      <c r="F180" s="23" t="s">
        <v>4</v>
      </c>
      <c r="G180" s="17" t="s">
        <v>5</v>
      </c>
      <c r="H180" s="19" t="s">
        <v>6</v>
      </c>
      <c r="I180" s="20"/>
      <c r="J180" s="20"/>
      <c r="K180" s="21"/>
      <c r="L180" s="22" t="s">
        <v>7</v>
      </c>
      <c r="M180" s="20"/>
      <c r="N180" s="20"/>
      <c r="O180" s="21"/>
    </row>
    <row r="181" spans="1:15" ht="15.75" thickBot="1">
      <c r="A181" s="18"/>
      <c r="B181" s="18"/>
      <c r="C181" s="24"/>
      <c r="D181" s="24"/>
      <c r="E181" s="24"/>
      <c r="F181" s="24"/>
      <c r="G181" s="18"/>
      <c r="H181" s="3" t="s">
        <v>8</v>
      </c>
      <c r="I181" s="3" t="s">
        <v>9</v>
      </c>
      <c r="J181" s="3" t="s">
        <v>10</v>
      </c>
      <c r="K181" s="3" t="s">
        <v>11</v>
      </c>
      <c r="L181" s="3" t="s">
        <v>12</v>
      </c>
      <c r="M181" s="3" t="s">
        <v>13</v>
      </c>
      <c r="N181" s="3" t="s">
        <v>14</v>
      </c>
      <c r="O181" s="3" t="s">
        <v>15</v>
      </c>
    </row>
    <row r="182" spans="1:15" ht="15.75" thickBot="1">
      <c r="A182" s="4" t="s">
        <v>166</v>
      </c>
      <c r="B182" s="5" t="s">
        <v>57</v>
      </c>
      <c r="C182" s="13"/>
      <c r="D182" s="5"/>
      <c r="E182" s="5"/>
      <c r="F182" s="5"/>
      <c r="G182" s="13"/>
      <c r="H182" s="5"/>
      <c r="I182" s="5"/>
      <c r="J182" s="5"/>
      <c r="K182" s="5"/>
      <c r="L182" s="5"/>
      <c r="M182" s="5"/>
      <c r="N182" s="5"/>
      <c r="O182" s="5"/>
    </row>
    <row r="183" spans="1:15" ht="15.75" thickBot="1">
      <c r="A183" s="4"/>
      <c r="B183" s="5" t="s">
        <v>18</v>
      </c>
      <c r="C183" s="13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 ht="24" thickBot="1">
      <c r="A184" s="10" t="s">
        <v>167</v>
      </c>
      <c r="B184" s="7" t="s">
        <v>168</v>
      </c>
      <c r="C184" s="7">
        <v>35</v>
      </c>
      <c r="D184" s="11">
        <v>3.6</v>
      </c>
      <c r="E184" s="11">
        <v>5.7</v>
      </c>
      <c r="F184" s="11">
        <v>7.4</v>
      </c>
      <c r="G184" s="11">
        <v>95</v>
      </c>
      <c r="H184" s="11">
        <v>7.0000000000000007E-2</v>
      </c>
      <c r="I184" s="11">
        <v>0</v>
      </c>
      <c r="J184" s="11">
        <v>0</v>
      </c>
      <c r="K184" s="11">
        <v>0.3</v>
      </c>
      <c r="L184" s="11">
        <v>7</v>
      </c>
      <c r="M184" s="11">
        <v>39</v>
      </c>
      <c r="N184" s="11">
        <v>6</v>
      </c>
      <c r="O184" s="11">
        <v>0.5</v>
      </c>
    </row>
    <row r="185" spans="1:15" ht="24" thickBot="1">
      <c r="A185" s="10" t="s">
        <v>169</v>
      </c>
      <c r="B185" s="7" t="s">
        <v>170</v>
      </c>
      <c r="C185" s="7">
        <v>200</v>
      </c>
      <c r="D185" s="11">
        <v>8.7200000000000006</v>
      </c>
      <c r="E185" s="11">
        <v>12.86</v>
      </c>
      <c r="F185" s="11">
        <v>57.08</v>
      </c>
      <c r="G185" s="11">
        <v>379</v>
      </c>
      <c r="H185" s="11">
        <v>0.19</v>
      </c>
      <c r="I185" s="11">
        <v>1.36</v>
      </c>
      <c r="J185" s="11">
        <v>0.08</v>
      </c>
      <c r="K185" s="11">
        <v>0.24</v>
      </c>
      <c r="L185" s="11">
        <v>139</v>
      </c>
      <c r="M185" s="11">
        <v>209.8</v>
      </c>
      <c r="N185" s="11">
        <v>55.4</v>
      </c>
      <c r="O185" s="11">
        <v>1.52</v>
      </c>
    </row>
    <row r="186" spans="1:15" ht="24" thickBot="1">
      <c r="A186" s="10" t="s">
        <v>65</v>
      </c>
      <c r="B186" s="7" t="s">
        <v>66</v>
      </c>
      <c r="C186" s="7">
        <v>200</v>
      </c>
      <c r="D186" s="11">
        <v>0.1</v>
      </c>
      <c r="E186" s="11">
        <v>0</v>
      </c>
      <c r="F186" s="11">
        <v>15.2</v>
      </c>
      <c r="G186" s="11">
        <v>61</v>
      </c>
      <c r="H186" s="11">
        <v>0</v>
      </c>
      <c r="I186" s="11">
        <v>2.8</v>
      </c>
      <c r="J186" s="11">
        <v>0</v>
      </c>
      <c r="K186" s="11">
        <v>0</v>
      </c>
      <c r="L186" s="11">
        <v>14.2</v>
      </c>
      <c r="M186" s="11">
        <v>2</v>
      </c>
      <c r="N186" s="11">
        <v>4</v>
      </c>
      <c r="O186" s="11">
        <v>0.4</v>
      </c>
    </row>
    <row r="187" spans="1:15" ht="24" thickBot="1">
      <c r="A187" s="10" t="s">
        <v>30</v>
      </c>
      <c r="B187" s="7" t="s">
        <v>31</v>
      </c>
      <c r="C187" s="7">
        <v>60</v>
      </c>
      <c r="D187" s="11">
        <v>4.5599999999999996</v>
      </c>
      <c r="E187" s="11">
        <v>0.48</v>
      </c>
      <c r="F187" s="11">
        <v>29.52</v>
      </c>
      <c r="G187" s="11">
        <v>141</v>
      </c>
      <c r="H187" s="11">
        <v>6.6000000000000003E-2</v>
      </c>
      <c r="I187" s="11">
        <v>0</v>
      </c>
      <c r="J187" s="11">
        <v>0</v>
      </c>
      <c r="K187" s="11">
        <v>0.66</v>
      </c>
      <c r="L187" s="11">
        <v>12</v>
      </c>
      <c r="M187" s="11">
        <v>39</v>
      </c>
      <c r="N187" s="11">
        <v>8.4</v>
      </c>
      <c r="O187" s="11">
        <v>0.66</v>
      </c>
    </row>
    <row r="188" spans="1:15" ht="15.75" thickBot="1">
      <c r="A188" s="10"/>
      <c r="B188" s="7" t="s">
        <v>32</v>
      </c>
      <c r="C188" s="7"/>
      <c r="D188" s="12">
        <v>16.98</v>
      </c>
      <c r="E188" s="12">
        <v>19.04</v>
      </c>
      <c r="F188" s="12">
        <v>109.2</v>
      </c>
      <c r="G188" s="12">
        <v>676</v>
      </c>
      <c r="H188" s="5">
        <f t="shared" ref="H188:O188" si="26">SUM(H184:H187)</f>
        <v>0.32600000000000001</v>
      </c>
      <c r="I188" s="5">
        <f t="shared" si="26"/>
        <v>4.16</v>
      </c>
      <c r="J188" s="5">
        <f t="shared" si="26"/>
        <v>0.08</v>
      </c>
      <c r="K188" s="5">
        <f t="shared" si="26"/>
        <v>1.2000000000000002</v>
      </c>
      <c r="L188" s="5">
        <f t="shared" si="26"/>
        <v>172.2</v>
      </c>
      <c r="M188" s="5">
        <f t="shared" si="26"/>
        <v>289.8</v>
      </c>
      <c r="N188" s="5">
        <f t="shared" si="26"/>
        <v>73.800000000000011</v>
      </c>
      <c r="O188" s="5">
        <f t="shared" si="26"/>
        <v>3.08</v>
      </c>
    </row>
    <row r="189" spans="1:15" ht="15.75" thickBot="1">
      <c r="A189" s="10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5.75" thickBot="1">
      <c r="A190" s="10"/>
      <c r="B190" s="5" t="s">
        <v>33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24" thickBot="1">
      <c r="A191" s="10" t="s">
        <v>68</v>
      </c>
      <c r="B191" s="7" t="s">
        <v>69</v>
      </c>
      <c r="C191" s="7">
        <v>100</v>
      </c>
      <c r="D191" s="11">
        <v>1.1000000000000001</v>
      </c>
      <c r="E191" s="11">
        <v>10.1</v>
      </c>
      <c r="F191" s="11">
        <v>10.6</v>
      </c>
      <c r="G191" s="11">
        <v>138</v>
      </c>
      <c r="H191" s="11">
        <v>0.04</v>
      </c>
      <c r="I191" s="11">
        <v>15.4</v>
      </c>
      <c r="J191" s="11">
        <v>0</v>
      </c>
      <c r="K191" s="11">
        <v>4.5999999999999996</v>
      </c>
      <c r="L191" s="11">
        <v>30</v>
      </c>
      <c r="M191" s="11">
        <v>29</v>
      </c>
      <c r="N191" s="11">
        <v>18</v>
      </c>
      <c r="O191" s="11">
        <v>0.9</v>
      </c>
    </row>
    <row r="192" spans="1:15" ht="24" thickBot="1">
      <c r="A192" s="10" t="s">
        <v>171</v>
      </c>
      <c r="B192" s="7" t="s">
        <v>172</v>
      </c>
      <c r="C192" s="7">
        <v>250</v>
      </c>
      <c r="D192" s="11">
        <v>3.7</v>
      </c>
      <c r="E192" s="11">
        <v>5.0999999999999996</v>
      </c>
      <c r="F192" s="11">
        <v>13.8</v>
      </c>
      <c r="G192" s="11">
        <v>116</v>
      </c>
      <c r="H192" s="11">
        <v>8.7999999999999995E-2</v>
      </c>
      <c r="I192" s="11">
        <v>6.75</v>
      </c>
      <c r="J192" s="11">
        <v>0</v>
      </c>
      <c r="K192" s="11">
        <v>2.4500000000000002</v>
      </c>
      <c r="L192" s="11">
        <v>42.5</v>
      </c>
      <c r="M192" s="11">
        <v>99</v>
      </c>
      <c r="N192" s="11">
        <v>34.119999999999997</v>
      </c>
      <c r="O192" s="11">
        <v>1.7</v>
      </c>
    </row>
    <row r="193" spans="1:15" ht="24" thickBot="1">
      <c r="A193" s="10" t="s">
        <v>173</v>
      </c>
      <c r="B193" s="7" t="s">
        <v>174</v>
      </c>
      <c r="C193" s="7">
        <v>100</v>
      </c>
      <c r="D193" s="11">
        <v>13.9</v>
      </c>
      <c r="E193" s="11">
        <v>6.5</v>
      </c>
      <c r="F193" s="11">
        <v>4</v>
      </c>
      <c r="G193" s="11">
        <v>132</v>
      </c>
      <c r="H193" s="11">
        <v>0.05</v>
      </c>
      <c r="I193" s="11">
        <v>2.4</v>
      </c>
      <c r="J193" s="11">
        <v>0</v>
      </c>
      <c r="K193" s="11">
        <v>0.06</v>
      </c>
      <c r="L193" s="11">
        <v>24.8</v>
      </c>
      <c r="M193" s="11">
        <v>20.6</v>
      </c>
      <c r="N193" s="11">
        <v>153</v>
      </c>
      <c r="O193" s="11">
        <v>2.34</v>
      </c>
    </row>
    <row r="194" spans="1:15" ht="15.75" customHeight="1" thickBot="1">
      <c r="A194" s="10" t="s">
        <v>175</v>
      </c>
      <c r="B194" s="7" t="s">
        <v>176</v>
      </c>
      <c r="C194" s="7">
        <v>180</v>
      </c>
      <c r="D194" s="11">
        <v>4.25</v>
      </c>
      <c r="E194" s="11">
        <v>7.2</v>
      </c>
      <c r="F194" s="11">
        <v>38.9</v>
      </c>
      <c r="G194" s="11">
        <v>238</v>
      </c>
      <c r="H194" s="11">
        <v>0.03</v>
      </c>
      <c r="I194" s="11">
        <v>0</v>
      </c>
      <c r="J194" s="11">
        <v>0.05</v>
      </c>
      <c r="K194" s="11">
        <v>0.3</v>
      </c>
      <c r="L194" s="11">
        <v>5.76</v>
      </c>
      <c r="M194" s="11">
        <v>82.26</v>
      </c>
      <c r="N194" s="11">
        <v>26.1</v>
      </c>
      <c r="O194" s="11">
        <v>0.6</v>
      </c>
    </row>
    <row r="195" spans="1:15" ht="24" thickBot="1">
      <c r="A195" s="10" t="s">
        <v>121</v>
      </c>
      <c r="B195" s="7" t="s">
        <v>122</v>
      </c>
      <c r="C195" s="7">
        <v>50</v>
      </c>
      <c r="D195" s="11">
        <v>0.5</v>
      </c>
      <c r="E195" s="11">
        <v>0</v>
      </c>
      <c r="F195" s="11">
        <v>27</v>
      </c>
      <c r="G195" s="11">
        <v>110</v>
      </c>
      <c r="H195" s="11">
        <v>0.01</v>
      </c>
      <c r="I195" s="11">
        <v>0.5</v>
      </c>
      <c r="J195" s="11">
        <v>0</v>
      </c>
      <c r="K195" s="11">
        <v>0</v>
      </c>
      <c r="L195" s="11">
        <v>28</v>
      </c>
      <c r="M195" s="11">
        <v>19</v>
      </c>
      <c r="N195" s="11">
        <v>7</v>
      </c>
      <c r="O195" s="11">
        <v>1.5</v>
      </c>
    </row>
    <row r="196" spans="1:15" ht="24" thickBot="1">
      <c r="A196" s="10" t="s">
        <v>30</v>
      </c>
      <c r="B196" s="7" t="s">
        <v>31</v>
      </c>
      <c r="C196" s="7">
        <v>50</v>
      </c>
      <c r="D196" s="11">
        <v>3.8</v>
      </c>
      <c r="E196" s="11">
        <v>0.4</v>
      </c>
      <c r="F196" s="11">
        <v>24.6</v>
      </c>
      <c r="G196" s="11">
        <v>117.5</v>
      </c>
      <c r="H196" s="11">
        <v>5.5E-2</v>
      </c>
      <c r="I196" s="11">
        <v>0</v>
      </c>
      <c r="J196" s="11">
        <v>0</v>
      </c>
      <c r="K196" s="11">
        <v>0.55000000000000004</v>
      </c>
      <c r="L196" s="11">
        <v>10</v>
      </c>
      <c r="M196" s="11">
        <v>32.5</v>
      </c>
      <c r="N196" s="11">
        <v>7</v>
      </c>
      <c r="O196" s="11">
        <v>0.55000000000000004</v>
      </c>
    </row>
    <row r="197" spans="1:15" ht="24" thickBot="1">
      <c r="A197" s="10" t="s">
        <v>45</v>
      </c>
      <c r="B197" s="7" t="s">
        <v>46</v>
      </c>
      <c r="C197" s="7">
        <v>40</v>
      </c>
      <c r="D197" s="11">
        <v>2.64</v>
      </c>
      <c r="E197" s="11">
        <v>0.48</v>
      </c>
      <c r="F197" s="11">
        <v>13.3</v>
      </c>
      <c r="G197" s="11">
        <v>69.599999999999994</v>
      </c>
      <c r="H197" s="11">
        <v>7.1999999999999995E-2</v>
      </c>
      <c r="I197" s="11">
        <v>0</v>
      </c>
      <c r="J197" s="11">
        <v>0</v>
      </c>
      <c r="K197" s="11">
        <v>0.56000000000000005</v>
      </c>
      <c r="L197" s="11">
        <v>14</v>
      </c>
      <c r="M197" s="11">
        <v>18.66</v>
      </c>
      <c r="N197" s="11">
        <v>63.2</v>
      </c>
      <c r="O197" s="11">
        <v>1.56</v>
      </c>
    </row>
    <row r="198" spans="1:15" ht="15.75" thickBot="1">
      <c r="A198" s="10"/>
      <c r="B198" s="7" t="s">
        <v>32</v>
      </c>
      <c r="C198" s="7"/>
      <c r="D198" s="12">
        <v>29.89</v>
      </c>
      <c r="E198" s="12">
        <v>29.78</v>
      </c>
      <c r="F198" s="12">
        <v>132.19999999999999</v>
      </c>
      <c r="G198" s="12">
        <v>921.1</v>
      </c>
      <c r="H198" s="5">
        <f t="shared" ref="H198:O198" si="27">SUM(H191:H197)</f>
        <v>0.34500000000000003</v>
      </c>
      <c r="I198" s="5">
        <f t="shared" si="27"/>
        <v>25.049999999999997</v>
      </c>
      <c r="J198" s="5">
        <f t="shared" si="27"/>
        <v>0.05</v>
      </c>
      <c r="K198" s="5">
        <f t="shared" si="27"/>
        <v>8.52</v>
      </c>
      <c r="L198" s="5">
        <f t="shared" si="27"/>
        <v>155.06</v>
      </c>
      <c r="M198" s="5">
        <f t="shared" si="27"/>
        <v>301.02000000000004</v>
      </c>
      <c r="N198" s="5">
        <f t="shared" si="27"/>
        <v>308.42</v>
      </c>
      <c r="O198" s="5">
        <f t="shared" si="27"/>
        <v>9.1499999999999986</v>
      </c>
    </row>
    <row r="199" spans="1:15" ht="15.75" thickBot="1">
      <c r="A199" s="10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5.75" thickBot="1">
      <c r="A200" s="10"/>
      <c r="B200" s="5" t="s">
        <v>47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9.5" customHeight="1" thickBot="1">
      <c r="A201" s="10" t="s">
        <v>177</v>
      </c>
      <c r="B201" s="7" t="s">
        <v>178</v>
      </c>
      <c r="C201" s="7">
        <v>75</v>
      </c>
      <c r="D201" s="11">
        <v>6.4</v>
      </c>
      <c r="E201" s="11">
        <v>3.5</v>
      </c>
      <c r="F201" s="11">
        <v>44</v>
      </c>
      <c r="G201" s="11">
        <v>233</v>
      </c>
      <c r="H201" s="11">
        <v>0.08</v>
      </c>
      <c r="I201" s="11">
        <v>0</v>
      </c>
      <c r="J201" s="11">
        <v>0.03</v>
      </c>
      <c r="K201" s="11">
        <v>0.8</v>
      </c>
      <c r="L201" s="11">
        <v>11</v>
      </c>
      <c r="M201" s="11">
        <v>47</v>
      </c>
      <c r="N201" s="11">
        <v>8.6999999999999993</v>
      </c>
      <c r="O201" s="11">
        <v>0.75</v>
      </c>
    </row>
    <row r="202" spans="1:15" ht="16.5" customHeight="1" thickBot="1">
      <c r="A202" s="10" t="s">
        <v>79</v>
      </c>
      <c r="B202" s="7" t="s">
        <v>80</v>
      </c>
      <c r="C202" s="7">
        <v>200</v>
      </c>
      <c r="D202" s="11">
        <v>5.8</v>
      </c>
      <c r="E202" s="11">
        <v>5</v>
      </c>
      <c r="F202" s="11">
        <v>22.97</v>
      </c>
      <c r="G202" s="11">
        <v>160</v>
      </c>
      <c r="H202" s="11">
        <v>0.08</v>
      </c>
      <c r="I202" s="11">
        <v>1.4</v>
      </c>
      <c r="J202" s="11">
        <v>0.04</v>
      </c>
      <c r="K202" s="11">
        <v>0</v>
      </c>
      <c r="L202" s="11">
        <v>240</v>
      </c>
      <c r="M202" s="11">
        <v>280</v>
      </c>
      <c r="N202" s="11">
        <v>28</v>
      </c>
      <c r="O202" s="11">
        <v>0.245</v>
      </c>
    </row>
    <row r="203" spans="1:15" ht="15.75" thickBot="1">
      <c r="A203" s="10"/>
      <c r="B203" s="7" t="s">
        <v>53</v>
      </c>
      <c r="C203" s="7"/>
      <c r="D203" s="12">
        <v>12.2</v>
      </c>
      <c r="E203" s="12">
        <v>8.5</v>
      </c>
      <c r="F203" s="12">
        <v>66.97</v>
      </c>
      <c r="G203" s="12">
        <v>393</v>
      </c>
      <c r="H203" s="5">
        <f t="shared" ref="H203:O203" si="28">SUM(H201:H202)</f>
        <v>0.16</v>
      </c>
      <c r="I203" s="5">
        <f t="shared" si="28"/>
        <v>1.4</v>
      </c>
      <c r="J203" s="5">
        <f t="shared" si="28"/>
        <v>7.0000000000000007E-2</v>
      </c>
      <c r="K203" s="5">
        <f t="shared" si="28"/>
        <v>0.8</v>
      </c>
      <c r="L203" s="5">
        <f t="shared" si="28"/>
        <v>251</v>
      </c>
      <c r="M203" s="5">
        <f t="shared" si="28"/>
        <v>327</v>
      </c>
      <c r="N203" s="5">
        <f t="shared" si="28"/>
        <v>36.700000000000003</v>
      </c>
      <c r="O203" s="5">
        <f t="shared" si="28"/>
        <v>0.995</v>
      </c>
    </row>
    <row r="204" spans="1:15" ht="15.75" thickBot="1">
      <c r="A204" s="10"/>
      <c r="B204" s="7" t="s">
        <v>54</v>
      </c>
      <c r="C204" s="7"/>
      <c r="D204" s="11">
        <v>59.07</v>
      </c>
      <c r="E204" s="11">
        <v>57.32</v>
      </c>
      <c r="F204" s="11">
        <v>308.39999999999998</v>
      </c>
      <c r="G204" s="11">
        <v>1990</v>
      </c>
      <c r="H204" s="7">
        <f t="shared" ref="H204:O204" si="29">H203+H198+H188</f>
        <v>0.83099999999999996</v>
      </c>
      <c r="I204" s="7">
        <f t="shared" si="29"/>
        <v>30.609999999999996</v>
      </c>
      <c r="J204" s="7">
        <f t="shared" si="29"/>
        <v>0.2</v>
      </c>
      <c r="K204" s="7">
        <f t="shared" si="29"/>
        <v>10.52</v>
      </c>
      <c r="L204" s="7">
        <f t="shared" si="29"/>
        <v>578.26</v>
      </c>
      <c r="M204" s="7">
        <f t="shared" si="29"/>
        <v>917.81999999999994</v>
      </c>
      <c r="N204" s="7">
        <f t="shared" si="29"/>
        <v>418.92</v>
      </c>
      <c r="O204" s="7">
        <f t="shared" si="29"/>
        <v>13.224999999999998</v>
      </c>
    </row>
    <row r="205" spans="1:15" ht="15.75" thickBot="1">
      <c r="A205" s="10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5.75" thickBot="1">
      <c r="A206" s="17" t="s">
        <v>55</v>
      </c>
      <c r="B206" s="17" t="s">
        <v>1</v>
      </c>
      <c r="C206" s="23" t="s">
        <v>208</v>
      </c>
      <c r="D206" s="23" t="s">
        <v>2</v>
      </c>
      <c r="E206" s="23" t="s">
        <v>3</v>
      </c>
      <c r="F206" s="23" t="s">
        <v>4</v>
      </c>
      <c r="G206" s="17" t="s">
        <v>5</v>
      </c>
      <c r="H206" s="19" t="s">
        <v>6</v>
      </c>
      <c r="I206" s="20"/>
      <c r="J206" s="20"/>
      <c r="K206" s="21"/>
      <c r="L206" s="22" t="s">
        <v>7</v>
      </c>
      <c r="M206" s="20"/>
      <c r="N206" s="20"/>
      <c r="O206" s="21"/>
    </row>
    <row r="207" spans="1:15" ht="15.75" thickBot="1">
      <c r="A207" s="18"/>
      <c r="B207" s="18"/>
      <c r="C207" s="24"/>
      <c r="D207" s="24"/>
      <c r="E207" s="24"/>
      <c r="F207" s="24"/>
      <c r="G207" s="18"/>
      <c r="H207" s="3" t="s">
        <v>8</v>
      </c>
      <c r="I207" s="3" t="s">
        <v>9</v>
      </c>
      <c r="J207" s="3" t="s">
        <v>10</v>
      </c>
      <c r="K207" s="3" t="s">
        <v>11</v>
      </c>
      <c r="L207" s="3" t="s">
        <v>12</v>
      </c>
      <c r="M207" s="3" t="s">
        <v>13</v>
      </c>
      <c r="N207" s="3" t="s">
        <v>14</v>
      </c>
      <c r="O207" s="3" t="s">
        <v>15</v>
      </c>
    </row>
    <row r="208" spans="1:15" ht="15.75" thickBot="1">
      <c r="A208" s="4" t="s">
        <v>179</v>
      </c>
      <c r="B208" s="5" t="s">
        <v>85</v>
      </c>
      <c r="C208" s="13"/>
      <c r="D208" s="5"/>
      <c r="E208" s="5"/>
      <c r="F208" s="5"/>
      <c r="G208" s="13"/>
      <c r="H208" s="5"/>
      <c r="I208" s="5"/>
      <c r="J208" s="5"/>
      <c r="K208" s="5"/>
      <c r="L208" s="5"/>
      <c r="M208" s="5"/>
      <c r="N208" s="5"/>
      <c r="O208" s="5"/>
    </row>
    <row r="209" spans="1:15" ht="15.75" thickBot="1">
      <c r="A209" s="4"/>
      <c r="B209" s="5" t="s">
        <v>18</v>
      </c>
      <c r="C209" s="13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8" customHeight="1" thickBot="1">
      <c r="A210" s="10" t="s">
        <v>211</v>
      </c>
      <c r="B210" s="7" t="s">
        <v>180</v>
      </c>
      <c r="C210" s="7">
        <v>10</v>
      </c>
      <c r="D210" s="11">
        <v>0.48</v>
      </c>
      <c r="E210" s="11">
        <v>3.2</v>
      </c>
      <c r="F210" s="11">
        <v>0</v>
      </c>
      <c r="G210" s="11">
        <v>37.6</v>
      </c>
      <c r="H210" s="11">
        <v>3.0000000000000001E-3</v>
      </c>
      <c r="I210" s="11">
        <v>7.0000000000000007E-2</v>
      </c>
      <c r="J210" s="11">
        <v>0.03</v>
      </c>
      <c r="K210" s="11">
        <v>0.02</v>
      </c>
      <c r="L210" s="11">
        <v>90.9</v>
      </c>
      <c r="M210" s="11">
        <v>51.67</v>
      </c>
      <c r="N210" s="11">
        <v>3.6</v>
      </c>
      <c r="O210" s="11">
        <v>0.1</v>
      </c>
    </row>
    <row r="211" spans="1:15" ht="16.5" customHeight="1" thickBot="1">
      <c r="A211" s="10" t="s">
        <v>128</v>
      </c>
      <c r="B211" s="7" t="s">
        <v>129</v>
      </c>
      <c r="C211" s="7">
        <v>100</v>
      </c>
      <c r="D211" s="11">
        <v>17.8</v>
      </c>
      <c r="E211" s="11">
        <v>17.5</v>
      </c>
      <c r="F211" s="11">
        <v>14.3</v>
      </c>
      <c r="G211" s="11">
        <v>286</v>
      </c>
      <c r="H211" s="11">
        <v>0.09</v>
      </c>
      <c r="I211" s="11">
        <v>0</v>
      </c>
      <c r="J211" s="11">
        <v>0.04</v>
      </c>
      <c r="K211" s="11">
        <v>0.5</v>
      </c>
      <c r="L211" s="11">
        <v>39</v>
      </c>
      <c r="M211" s="11">
        <v>185</v>
      </c>
      <c r="N211" s="11">
        <v>26</v>
      </c>
      <c r="O211" s="11">
        <v>2.8</v>
      </c>
    </row>
    <row r="212" spans="1:15" ht="18" customHeight="1" thickBot="1">
      <c r="A212" s="10" t="s">
        <v>130</v>
      </c>
      <c r="B212" s="7" t="s">
        <v>131</v>
      </c>
      <c r="C212" s="7">
        <v>50</v>
      </c>
      <c r="D212" s="11">
        <v>0.54</v>
      </c>
      <c r="E212" s="11">
        <v>1.87</v>
      </c>
      <c r="F212" s="11">
        <v>3.47</v>
      </c>
      <c r="G212" s="11">
        <v>32.799999999999997</v>
      </c>
      <c r="H212" s="11">
        <v>6.0000000000000001E-3</v>
      </c>
      <c r="I212" s="11">
        <v>0.78</v>
      </c>
      <c r="J212" s="11">
        <v>0.02</v>
      </c>
      <c r="K212" s="11">
        <v>0.1</v>
      </c>
      <c r="L212" s="11">
        <v>2.25</v>
      </c>
      <c r="M212" s="11">
        <v>7.7</v>
      </c>
      <c r="N212" s="11">
        <v>3.75</v>
      </c>
      <c r="O212" s="11">
        <v>0.19</v>
      </c>
    </row>
    <row r="213" spans="1:15" ht="18" customHeight="1" thickBot="1">
      <c r="A213" s="10" t="s">
        <v>90</v>
      </c>
      <c r="B213" s="7" t="s">
        <v>91</v>
      </c>
      <c r="C213" s="7">
        <v>180</v>
      </c>
      <c r="D213" s="11">
        <v>3.78</v>
      </c>
      <c r="E213" s="11">
        <v>7.92</v>
      </c>
      <c r="F213" s="11">
        <v>19.62</v>
      </c>
      <c r="G213" s="11">
        <v>165.6</v>
      </c>
      <c r="H213" s="11">
        <v>0.16</v>
      </c>
      <c r="I213" s="11">
        <v>6.12</v>
      </c>
      <c r="J213" s="11">
        <v>0.05</v>
      </c>
      <c r="K213" s="11">
        <v>0.18</v>
      </c>
      <c r="L213" s="11">
        <v>46.8</v>
      </c>
      <c r="M213" s="11">
        <v>102.6</v>
      </c>
      <c r="N213" s="11">
        <v>34.200000000000003</v>
      </c>
      <c r="O213" s="11">
        <v>1.26</v>
      </c>
    </row>
    <row r="214" spans="1:15" ht="24" thickBot="1">
      <c r="A214" s="10" t="s">
        <v>27</v>
      </c>
      <c r="B214" s="7" t="s">
        <v>28</v>
      </c>
      <c r="C214" s="7">
        <v>200</v>
      </c>
      <c r="D214" s="11">
        <v>3.2</v>
      </c>
      <c r="E214" s="11">
        <v>2.7</v>
      </c>
      <c r="F214" s="11">
        <v>15.9</v>
      </c>
      <c r="G214" s="11">
        <v>79</v>
      </c>
      <c r="H214" s="11">
        <v>0.04</v>
      </c>
      <c r="I214" s="11">
        <v>1.3</v>
      </c>
      <c r="J214" s="11">
        <v>0.02</v>
      </c>
      <c r="K214" s="11">
        <v>0</v>
      </c>
      <c r="L214" s="11">
        <v>126</v>
      </c>
      <c r="M214" s="11">
        <v>90</v>
      </c>
      <c r="N214" s="11">
        <v>14</v>
      </c>
      <c r="O214" s="11">
        <v>0.1</v>
      </c>
    </row>
    <row r="215" spans="1:15" ht="17.25" customHeight="1" thickBot="1">
      <c r="A215" s="10" t="s">
        <v>30</v>
      </c>
      <c r="B215" s="7" t="s">
        <v>31</v>
      </c>
      <c r="C215" s="7">
        <v>30</v>
      </c>
      <c r="D215" s="11">
        <v>2.2799999999999998</v>
      </c>
      <c r="E215" s="11">
        <v>0.24</v>
      </c>
      <c r="F215" s="11">
        <v>14.76</v>
      </c>
      <c r="G215" s="11">
        <v>70.5</v>
      </c>
      <c r="H215" s="11">
        <v>3.3000000000000002E-2</v>
      </c>
      <c r="I215" s="11">
        <v>0</v>
      </c>
      <c r="J215" s="11">
        <v>0</v>
      </c>
      <c r="K215" s="11">
        <v>0.33</v>
      </c>
      <c r="L215" s="11">
        <v>6</v>
      </c>
      <c r="M215" s="11">
        <v>19.5</v>
      </c>
      <c r="N215" s="11">
        <v>4.2</v>
      </c>
      <c r="O215" s="11">
        <v>0.33</v>
      </c>
    </row>
    <row r="216" spans="1:15" ht="15.75" thickBot="1">
      <c r="A216" s="10"/>
      <c r="B216" s="7" t="s">
        <v>32</v>
      </c>
      <c r="C216" s="7"/>
      <c r="D216" s="12">
        <v>28.08</v>
      </c>
      <c r="E216" s="12">
        <v>33.43</v>
      </c>
      <c r="F216" s="12">
        <v>68.05</v>
      </c>
      <c r="G216" s="12">
        <v>671.5</v>
      </c>
      <c r="H216" s="5">
        <f t="shared" ref="H216:O216" si="30">SUM(H210:H215)</f>
        <v>0.33199999999999996</v>
      </c>
      <c r="I216" s="5">
        <f t="shared" si="30"/>
        <v>8.2700000000000014</v>
      </c>
      <c r="J216" s="5">
        <f t="shared" si="30"/>
        <v>0.16</v>
      </c>
      <c r="K216" s="5">
        <f t="shared" si="30"/>
        <v>1.1300000000000001</v>
      </c>
      <c r="L216" s="5">
        <f t="shared" si="30"/>
        <v>310.95</v>
      </c>
      <c r="M216" s="5">
        <f t="shared" si="30"/>
        <v>456.47</v>
      </c>
      <c r="N216" s="5">
        <f t="shared" si="30"/>
        <v>85.750000000000014</v>
      </c>
      <c r="O216" s="5">
        <f t="shared" si="30"/>
        <v>4.7799999999999994</v>
      </c>
    </row>
    <row r="217" spans="1:15" ht="15.75" thickBot="1">
      <c r="A217" s="10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5.75" thickBot="1">
      <c r="A218" s="10"/>
      <c r="B218" s="5" t="s">
        <v>33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1:15" ht="24" thickBot="1">
      <c r="A219" s="10" t="s">
        <v>143</v>
      </c>
      <c r="B219" s="7" t="s">
        <v>144</v>
      </c>
      <c r="C219" s="7">
        <v>100</v>
      </c>
      <c r="D219" s="11">
        <v>1.5</v>
      </c>
      <c r="E219" s="11">
        <v>6.5</v>
      </c>
      <c r="F219" s="11">
        <v>14.8</v>
      </c>
      <c r="G219" s="11">
        <v>124</v>
      </c>
      <c r="H219" s="11">
        <v>0.04</v>
      </c>
      <c r="I219" s="11">
        <v>5.4</v>
      </c>
      <c r="J219" s="11">
        <v>0</v>
      </c>
      <c r="K219" s="11">
        <v>2.8</v>
      </c>
      <c r="L219" s="11">
        <v>40</v>
      </c>
      <c r="M219" s="11">
        <v>50</v>
      </c>
      <c r="N219" s="11">
        <v>27</v>
      </c>
      <c r="O219" s="11">
        <v>1.5</v>
      </c>
    </row>
    <row r="220" spans="1:15" ht="24" thickBot="1">
      <c r="A220" s="10" t="s">
        <v>135</v>
      </c>
      <c r="B220" s="7" t="s">
        <v>136</v>
      </c>
      <c r="C220" s="7">
        <v>250</v>
      </c>
      <c r="D220" s="11">
        <v>2.2999999999999998</v>
      </c>
      <c r="E220" s="11">
        <v>4.25</v>
      </c>
      <c r="F220" s="11">
        <v>15.1</v>
      </c>
      <c r="G220" s="11">
        <v>108</v>
      </c>
      <c r="H220" s="11">
        <v>0.2</v>
      </c>
      <c r="I220" s="11">
        <v>8.6999999999999993</v>
      </c>
      <c r="J220" s="11">
        <v>0.04</v>
      </c>
      <c r="K220" s="11">
        <v>0.23</v>
      </c>
      <c r="L220" s="11">
        <v>19</v>
      </c>
      <c r="M220" s="11">
        <v>65.75</v>
      </c>
      <c r="N220" s="11">
        <v>25.5</v>
      </c>
      <c r="O220" s="11">
        <v>0.9</v>
      </c>
    </row>
    <row r="221" spans="1:15" ht="24" thickBot="1">
      <c r="A221" s="10" t="s">
        <v>98</v>
      </c>
      <c r="B221" s="7" t="s">
        <v>99</v>
      </c>
      <c r="C221" s="7">
        <v>165</v>
      </c>
      <c r="D221" s="11">
        <v>17.670000000000002</v>
      </c>
      <c r="E221" s="11">
        <v>8.5</v>
      </c>
      <c r="F221" s="11">
        <v>9.3000000000000007</v>
      </c>
      <c r="G221" s="11">
        <v>186.7</v>
      </c>
      <c r="H221" s="11">
        <v>0.2</v>
      </c>
      <c r="I221" s="11">
        <v>4.88</v>
      </c>
      <c r="J221" s="11">
        <v>0</v>
      </c>
      <c r="K221" s="11">
        <v>20</v>
      </c>
      <c r="L221" s="11">
        <v>55.9</v>
      </c>
      <c r="M221" s="11">
        <v>171.48</v>
      </c>
      <c r="N221" s="11">
        <v>186</v>
      </c>
      <c r="O221" s="11">
        <v>1.1200000000000001</v>
      </c>
    </row>
    <row r="222" spans="1:15" ht="15.75" customHeight="1" thickBot="1">
      <c r="A222" s="10" t="s">
        <v>181</v>
      </c>
      <c r="B222" s="7" t="s">
        <v>182</v>
      </c>
      <c r="C222" s="7">
        <v>180</v>
      </c>
      <c r="D222" s="11">
        <v>3.6</v>
      </c>
      <c r="E222" s="11">
        <v>9.6</v>
      </c>
      <c r="F222" s="11">
        <v>15.3</v>
      </c>
      <c r="G222" s="11">
        <v>162</v>
      </c>
      <c r="H222" s="11">
        <v>0.1</v>
      </c>
      <c r="I222" s="11">
        <v>13.8</v>
      </c>
      <c r="J222" s="11">
        <v>0.02</v>
      </c>
      <c r="K222" s="11">
        <v>3.48</v>
      </c>
      <c r="L222" s="11">
        <v>61.2</v>
      </c>
      <c r="M222" s="11">
        <v>94.5</v>
      </c>
      <c r="N222" s="11">
        <v>35.1</v>
      </c>
      <c r="O222" s="11">
        <v>1.26</v>
      </c>
    </row>
    <row r="223" spans="1:15" ht="24" thickBot="1">
      <c r="A223" s="10" t="s">
        <v>43</v>
      </c>
      <c r="B223" s="7" t="s">
        <v>44</v>
      </c>
      <c r="C223" s="7">
        <v>200</v>
      </c>
      <c r="D223" s="11">
        <v>0.5</v>
      </c>
      <c r="E223" s="11">
        <v>0.2</v>
      </c>
      <c r="F223" s="11">
        <v>22.2</v>
      </c>
      <c r="G223" s="11">
        <v>93</v>
      </c>
      <c r="H223" s="11">
        <v>0.03</v>
      </c>
      <c r="I223" s="11">
        <v>11.6</v>
      </c>
      <c r="J223" s="11">
        <v>0</v>
      </c>
      <c r="K223" s="11">
        <v>0.1</v>
      </c>
      <c r="L223" s="11">
        <v>19</v>
      </c>
      <c r="M223" s="11">
        <v>12</v>
      </c>
      <c r="N223" s="11">
        <v>8</v>
      </c>
      <c r="O223" s="11">
        <v>0.8</v>
      </c>
    </row>
    <row r="224" spans="1:15" ht="20.25" customHeight="1" thickBot="1">
      <c r="A224" s="10" t="s">
        <v>30</v>
      </c>
      <c r="B224" s="7" t="s">
        <v>31</v>
      </c>
      <c r="C224" s="7">
        <v>60</v>
      </c>
      <c r="D224" s="11">
        <v>4.5599999999999996</v>
      </c>
      <c r="E224" s="11">
        <v>0.48</v>
      </c>
      <c r="F224" s="11">
        <v>29.52</v>
      </c>
      <c r="G224" s="11">
        <v>141</v>
      </c>
      <c r="H224" s="11">
        <v>6.6000000000000003E-2</v>
      </c>
      <c r="I224" s="11">
        <v>0</v>
      </c>
      <c r="J224" s="11">
        <v>0</v>
      </c>
      <c r="K224" s="11">
        <v>0.66</v>
      </c>
      <c r="L224" s="11">
        <v>12</v>
      </c>
      <c r="M224" s="11">
        <v>39</v>
      </c>
      <c r="N224" s="11">
        <v>8.4</v>
      </c>
      <c r="O224" s="11">
        <v>0.66</v>
      </c>
    </row>
    <row r="225" spans="1:15" ht="17.25" customHeight="1" thickBot="1">
      <c r="A225" s="10" t="s">
        <v>45</v>
      </c>
      <c r="B225" s="7" t="s">
        <v>46</v>
      </c>
      <c r="C225" s="7">
        <v>50</v>
      </c>
      <c r="D225" s="11">
        <v>3.3</v>
      </c>
      <c r="E225" s="11">
        <v>0.6</v>
      </c>
      <c r="F225" s="11">
        <v>16.600000000000001</v>
      </c>
      <c r="G225" s="11">
        <v>87</v>
      </c>
      <c r="H225" s="11">
        <v>0.09</v>
      </c>
      <c r="I225" s="11">
        <v>0</v>
      </c>
      <c r="J225" s="11">
        <v>0</v>
      </c>
      <c r="K225" s="11">
        <v>0.7</v>
      </c>
      <c r="L225" s="11">
        <v>17.5</v>
      </c>
      <c r="M225" s="11">
        <v>23.3</v>
      </c>
      <c r="N225" s="11">
        <v>79</v>
      </c>
      <c r="O225" s="11">
        <v>1.95</v>
      </c>
    </row>
    <row r="226" spans="1:15" ht="15.75" thickBot="1">
      <c r="A226" s="10"/>
      <c r="B226" s="7" t="s">
        <v>32</v>
      </c>
      <c r="C226" s="7"/>
      <c r="D226" s="12">
        <v>33.43</v>
      </c>
      <c r="E226" s="12">
        <v>30.13</v>
      </c>
      <c r="F226" s="12">
        <v>122.8</v>
      </c>
      <c r="G226" s="12">
        <v>901.7</v>
      </c>
      <c r="H226" s="5">
        <f t="shared" ref="H226:O226" si="31">SUM(H219:H225)</f>
        <v>0.72600000000000009</v>
      </c>
      <c r="I226" s="5">
        <f t="shared" si="31"/>
        <v>44.38</v>
      </c>
      <c r="J226" s="5">
        <f t="shared" si="31"/>
        <v>0.06</v>
      </c>
      <c r="K226" s="5">
        <f t="shared" si="31"/>
        <v>27.970000000000002</v>
      </c>
      <c r="L226" s="5">
        <f t="shared" si="31"/>
        <v>224.60000000000002</v>
      </c>
      <c r="M226" s="5">
        <f t="shared" si="31"/>
        <v>456.03000000000003</v>
      </c>
      <c r="N226" s="5">
        <f t="shared" si="31"/>
        <v>369</v>
      </c>
      <c r="O226" s="5">
        <f t="shared" si="31"/>
        <v>8.19</v>
      </c>
    </row>
    <row r="227" spans="1:15" ht="15.75" thickBot="1">
      <c r="A227" s="10"/>
      <c r="B227" s="5" t="s">
        <v>47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 ht="24" thickBot="1">
      <c r="A228" s="10" t="s">
        <v>157</v>
      </c>
      <c r="B228" s="7" t="s">
        <v>158</v>
      </c>
      <c r="C228" s="7">
        <v>100</v>
      </c>
      <c r="D228" s="11">
        <v>11</v>
      </c>
      <c r="E228" s="11">
        <v>14</v>
      </c>
      <c r="F228" s="11">
        <v>43</v>
      </c>
      <c r="G228" s="11">
        <v>333</v>
      </c>
      <c r="H228" s="11">
        <v>0.12</v>
      </c>
      <c r="I228" s="11">
        <v>0</v>
      </c>
      <c r="J228" s="11">
        <v>0</v>
      </c>
      <c r="K228" s="11">
        <v>0</v>
      </c>
      <c r="L228" s="11">
        <v>13</v>
      </c>
      <c r="M228" s="11">
        <v>11</v>
      </c>
      <c r="N228" s="11">
        <v>64.7</v>
      </c>
      <c r="O228" s="11">
        <v>0.88</v>
      </c>
    </row>
    <row r="229" spans="1:15" ht="24" thickBot="1">
      <c r="A229" s="10" t="s">
        <v>51</v>
      </c>
      <c r="B229" s="7" t="s">
        <v>52</v>
      </c>
      <c r="C229" s="7">
        <v>200</v>
      </c>
      <c r="D229" s="11">
        <v>1</v>
      </c>
      <c r="E229" s="11">
        <v>0.2</v>
      </c>
      <c r="F229" s="11">
        <v>0.2</v>
      </c>
      <c r="G229" s="11">
        <v>92</v>
      </c>
      <c r="H229" s="11">
        <v>0.02</v>
      </c>
      <c r="I229" s="11">
        <v>4</v>
      </c>
      <c r="J229" s="11">
        <v>0</v>
      </c>
      <c r="K229" s="11">
        <v>0</v>
      </c>
      <c r="L229" s="11">
        <v>14</v>
      </c>
      <c r="M229" s="11">
        <v>0</v>
      </c>
      <c r="N229" s="11">
        <v>0</v>
      </c>
      <c r="O229" s="11">
        <v>2.8</v>
      </c>
    </row>
    <row r="230" spans="1:15" ht="19.5" customHeight="1" thickBot="1">
      <c r="A230" s="10"/>
      <c r="B230" s="7" t="s">
        <v>32</v>
      </c>
      <c r="C230" s="7"/>
      <c r="D230" s="12">
        <v>12</v>
      </c>
      <c r="E230" s="12">
        <v>14.2</v>
      </c>
      <c r="F230" s="12">
        <v>43.2</v>
      </c>
      <c r="G230" s="12">
        <v>425</v>
      </c>
      <c r="H230" s="5">
        <f t="shared" ref="H230:O230" si="32">SUM(H228:H229)</f>
        <v>0.13999999999999999</v>
      </c>
      <c r="I230" s="5">
        <f t="shared" si="32"/>
        <v>4</v>
      </c>
      <c r="J230" s="5">
        <f t="shared" si="32"/>
        <v>0</v>
      </c>
      <c r="K230" s="5">
        <f t="shared" si="32"/>
        <v>0</v>
      </c>
      <c r="L230" s="5">
        <f t="shared" si="32"/>
        <v>27</v>
      </c>
      <c r="M230" s="5">
        <f t="shared" si="32"/>
        <v>11</v>
      </c>
      <c r="N230" s="5">
        <f t="shared" si="32"/>
        <v>64.7</v>
      </c>
      <c r="O230" s="5">
        <f t="shared" si="32"/>
        <v>3.6799999999999997</v>
      </c>
    </row>
    <row r="231" spans="1:15" ht="15.75" thickBot="1">
      <c r="A231" s="10"/>
      <c r="B231" s="7" t="s">
        <v>54</v>
      </c>
      <c r="C231" s="7"/>
      <c r="D231" s="11">
        <v>73.510000000000005</v>
      </c>
      <c r="E231" s="11">
        <v>77.760000000000005</v>
      </c>
      <c r="F231" s="11">
        <v>234.1</v>
      </c>
      <c r="G231" s="11">
        <v>1998</v>
      </c>
      <c r="H231" s="7">
        <f t="shared" ref="H231:O231" si="33">H230+H226+H216</f>
        <v>1.198</v>
      </c>
      <c r="I231" s="7">
        <f t="shared" si="33"/>
        <v>56.650000000000006</v>
      </c>
      <c r="J231" s="7">
        <f t="shared" si="33"/>
        <v>0.22</v>
      </c>
      <c r="K231" s="7">
        <f t="shared" si="33"/>
        <v>29.1</v>
      </c>
      <c r="L231" s="7">
        <f t="shared" si="33"/>
        <v>562.54999999999995</v>
      </c>
      <c r="M231" s="7">
        <f t="shared" si="33"/>
        <v>923.5</v>
      </c>
      <c r="N231" s="7">
        <f t="shared" si="33"/>
        <v>519.45000000000005</v>
      </c>
      <c r="O231" s="7">
        <f t="shared" si="33"/>
        <v>16.649999999999999</v>
      </c>
    </row>
    <row r="232" spans="1:15" ht="15.75" thickBot="1">
      <c r="A232" s="10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1:15" ht="15.75" thickBot="1">
      <c r="A233" s="17" t="s">
        <v>55</v>
      </c>
      <c r="B233" s="17" t="s">
        <v>1</v>
      </c>
      <c r="C233" s="23" t="s">
        <v>208</v>
      </c>
      <c r="D233" s="23" t="s">
        <v>2</v>
      </c>
      <c r="E233" s="23" t="s">
        <v>3</v>
      </c>
      <c r="F233" s="23" t="s">
        <v>4</v>
      </c>
      <c r="G233" s="17" t="s">
        <v>5</v>
      </c>
      <c r="H233" s="19" t="s">
        <v>6</v>
      </c>
      <c r="I233" s="20"/>
      <c r="J233" s="20"/>
      <c r="K233" s="21"/>
      <c r="L233" s="22" t="s">
        <v>7</v>
      </c>
      <c r="M233" s="20"/>
      <c r="N233" s="20"/>
      <c r="O233" s="21"/>
    </row>
    <row r="234" spans="1:15" ht="15.75" thickBot="1">
      <c r="A234" s="18"/>
      <c r="B234" s="18"/>
      <c r="C234" s="24"/>
      <c r="D234" s="24"/>
      <c r="E234" s="24"/>
      <c r="F234" s="24"/>
      <c r="G234" s="18"/>
      <c r="H234" s="3" t="s">
        <v>8</v>
      </c>
      <c r="I234" s="3" t="s">
        <v>9</v>
      </c>
      <c r="J234" s="3" t="s">
        <v>10</v>
      </c>
      <c r="K234" s="3" t="s">
        <v>11</v>
      </c>
      <c r="L234" s="3" t="s">
        <v>12</v>
      </c>
      <c r="M234" s="3" t="s">
        <v>13</v>
      </c>
      <c r="N234" s="3" t="s">
        <v>14</v>
      </c>
      <c r="O234" s="3" t="s">
        <v>15</v>
      </c>
    </row>
    <row r="235" spans="1:15" ht="15.75" thickBot="1">
      <c r="A235" s="4" t="s">
        <v>183</v>
      </c>
      <c r="B235" s="5" t="s">
        <v>111</v>
      </c>
      <c r="C235" s="13"/>
      <c r="D235" s="5"/>
      <c r="E235" s="5"/>
      <c r="F235" s="5"/>
      <c r="G235" s="13"/>
      <c r="H235" s="5"/>
      <c r="I235" s="5"/>
      <c r="J235" s="5"/>
      <c r="K235" s="5"/>
      <c r="L235" s="5"/>
      <c r="M235" s="5"/>
      <c r="N235" s="5"/>
      <c r="O235" s="5"/>
    </row>
    <row r="236" spans="1:15" ht="15.75" thickBot="1">
      <c r="A236" s="4"/>
      <c r="B236" s="5" t="s">
        <v>184</v>
      </c>
      <c r="C236" s="13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24" thickBot="1">
      <c r="A237" s="10" t="s">
        <v>112</v>
      </c>
      <c r="B237" s="7" t="s">
        <v>113</v>
      </c>
      <c r="C237" s="7">
        <v>20</v>
      </c>
      <c r="D237" s="11">
        <v>0.6</v>
      </c>
      <c r="E237" s="11">
        <v>2.1</v>
      </c>
      <c r="F237" s="11">
        <v>10.199999999999999</v>
      </c>
      <c r="G237" s="11">
        <v>62</v>
      </c>
      <c r="H237" s="11">
        <v>0.01</v>
      </c>
      <c r="I237" s="11">
        <v>0.05</v>
      </c>
      <c r="J237" s="11">
        <v>0.02</v>
      </c>
      <c r="K237" s="11">
        <v>0.1</v>
      </c>
      <c r="L237" s="11">
        <v>3</v>
      </c>
      <c r="M237" s="11">
        <v>6</v>
      </c>
      <c r="N237" s="11">
        <v>1.5</v>
      </c>
      <c r="O237" s="11">
        <v>0.2</v>
      </c>
    </row>
    <row r="238" spans="1:15" ht="24" thickBot="1">
      <c r="A238" s="10" t="s">
        <v>212</v>
      </c>
      <c r="B238" s="7" t="s">
        <v>114</v>
      </c>
      <c r="C238" s="7">
        <v>200</v>
      </c>
      <c r="D238" s="11">
        <v>30.24</v>
      </c>
      <c r="E238" s="11">
        <v>31.94</v>
      </c>
      <c r="F238" s="11">
        <v>39.799999999999997</v>
      </c>
      <c r="G238" s="11">
        <v>575.6</v>
      </c>
      <c r="H238" s="11">
        <v>9.5000000000000001E-2</v>
      </c>
      <c r="I238" s="11">
        <v>0.92</v>
      </c>
      <c r="J238" s="11">
        <v>0.25</v>
      </c>
      <c r="K238" s="11">
        <v>1.24</v>
      </c>
      <c r="L238" s="11">
        <v>418</v>
      </c>
      <c r="M238" s="11">
        <v>460</v>
      </c>
      <c r="N238" s="11">
        <v>52.4</v>
      </c>
      <c r="O238" s="11">
        <v>1.24</v>
      </c>
    </row>
    <row r="239" spans="1:15" ht="16.5" customHeight="1" thickBot="1">
      <c r="A239" s="10" t="s">
        <v>115</v>
      </c>
      <c r="B239" s="7" t="s">
        <v>116</v>
      </c>
      <c r="C239" s="7">
        <v>200</v>
      </c>
      <c r="D239" s="11">
        <v>1.5</v>
      </c>
      <c r="E239" s="11">
        <v>1.3</v>
      </c>
      <c r="F239" s="11">
        <v>15.9</v>
      </c>
      <c r="G239" s="11">
        <v>81</v>
      </c>
      <c r="H239" s="11">
        <v>0.04</v>
      </c>
      <c r="I239" s="11">
        <v>1.3</v>
      </c>
      <c r="J239" s="11">
        <v>0.01</v>
      </c>
      <c r="K239" s="11">
        <v>0</v>
      </c>
      <c r="L239" s="11">
        <v>127</v>
      </c>
      <c r="M239" s="11">
        <v>93</v>
      </c>
      <c r="N239" s="11">
        <v>15</v>
      </c>
      <c r="O239" s="11">
        <v>0.4</v>
      </c>
    </row>
    <row r="240" spans="1:15" ht="18.75" customHeight="1" thickBot="1">
      <c r="A240" s="10" t="s">
        <v>30</v>
      </c>
      <c r="B240" s="7" t="s">
        <v>31</v>
      </c>
      <c r="C240" s="7">
        <v>15</v>
      </c>
      <c r="D240" s="11">
        <v>1.1399999999999999</v>
      </c>
      <c r="E240" s="11">
        <v>0.12</v>
      </c>
      <c r="F240" s="11">
        <v>7.38</v>
      </c>
      <c r="G240" s="11">
        <v>35</v>
      </c>
      <c r="H240" s="11">
        <v>1.6E-2</v>
      </c>
      <c r="I240" s="11">
        <v>0</v>
      </c>
      <c r="J240" s="11">
        <v>0</v>
      </c>
      <c r="K240" s="11">
        <v>0.16</v>
      </c>
      <c r="L240" s="11">
        <v>3</v>
      </c>
      <c r="M240" s="11">
        <v>9.75</v>
      </c>
      <c r="N240" s="11">
        <v>2.1</v>
      </c>
      <c r="O240" s="11">
        <v>0.16</v>
      </c>
    </row>
    <row r="241" spans="1:15" ht="15.75" thickBot="1">
      <c r="A241" s="10"/>
      <c r="B241" s="7" t="s">
        <v>32</v>
      </c>
      <c r="C241" s="7"/>
      <c r="D241" s="12">
        <v>33.479999999999997</v>
      </c>
      <c r="E241" s="12">
        <v>35.46</v>
      </c>
      <c r="F241" s="12">
        <v>73.28</v>
      </c>
      <c r="G241" s="12">
        <v>753.6</v>
      </c>
      <c r="H241" s="5">
        <f t="shared" ref="H241:O241" si="34">SUM(H237:H240)</f>
        <v>0.16099999999999998</v>
      </c>
      <c r="I241" s="5">
        <f t="shared" si="34"/>
        <v>2.27</v>
      </c>
      <c r="J241" s="5">
        <f t="shared" si="34"/>
        <v>0.28000000000000003</v>
      </c>
      <c r="K241" s="5">
        <f t="shared" si="34"/>
        <v>1.5</v>
      </c>
      <c r="L241" s="5">
        <f t="shared" si="34"/>
        <v>551</v>
      </c>
      <c r="M241" s="5">
        <f t="shared" si="34"/>
        <v>568.75</v>
      </c>
      <c r="N241" s="5">
        <f t="shared" si="34"/>
        <v>71</v>
      </c>
      <c r="O241" s="5">
        <f t="shared" si="34"/>
        <v>1.9999999999999998</v>
      </c>
    </row>
    <row r="242" spans="1:15" ht="15.75" thickBot="1">
      <c r="A242" s="10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1:15" ht="15.75" thickBot="1">
      <c r="A243" s="10"/>
      <c r="B243" s="5" t="s">
        <v>33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1:15" ht="19.5" customHeight="1" thickBot="1">
      <c r="A244" s="10" t="s">
        <v>185</v>
      </c>
      <c r="B244" s="7" t="s">
        <v>186</v>
      </c>
      <c r="C244" s="7">
        <v>100</v>
      </c>
      <c r="D244" s="11">
        <v>1.9</v>
      </c>
      <c r="E244" s="11">
        <v>5.4</v>
      </c>
      <c r="F244" s="11">
        <v>13.4</v>
      </c>
      <c r="G244" s="11">
        <v>110</v>
      </c>
      <c r="H244" s="11">
        <v>0.09</v>
      </c>
      <c r="I244" s="11">
        <v>12.2</v>
      </c>
      <c r="J244" s="11">
        <v>0</v>
      </c>
      <c r="K244" s="11">
        <v>2.2999999999999998</v>
      </c>
      <c r="L244" s="11">
        <v>14</v>
      </c>
      <c r="M244" s="11">
        <v>56</v>
      </c>
      <c r="N244" s="11">
        <v>21</v>
      </c>
      <c r="O244" s="11">
        <v>0.8</v>
      </c>
    </row>
    <row r="245" spans="1:15" ht="16.5" customHeight="1" thickBot="1">
      <c r="A245" s="10" t="s">
        <v>117</v>
      </c>
      <c r="B245" s="7" t="s">
        <v>118</v>
      </c>
      <c r="C245" s="7">
        <v>250</v>
      </c>
      <c r="D245" s="11">
        <v>2.0499999999999998</v>
      </c>
      <c r="E245" s="11">
        <v>5.25</v>
      </c>
      <c r="F245" s="11">
        <v>16.25</v>
      </c>
      <c r="G245" s="11">
        <v>121</v>
      </c>
      <c r="H245" s="11">
        <v>0.09</v>
      </c>
      <c r="I245" s="11">
        <v>7.7</v>
      </c>
      <c r="J245" s="11">
        <v>0</v>
      </c>
      <c r="K245" s="11">
        <v>2.35</v>
      </c>
      <c r="L245" s="11">
        <v>15.5</v>
      </c>
      <c r="M245" s="11">
        <v>7.68</v>
      </c>
      <c r="N245" s="11">
        <v>26.25</v>
      </c>
      <c r="O245" s="11">
        <v>0.9</v>
      </c>
    </row>
    <row r="246" spans="1:15" ht="24" thickBot="1">
      <c r="A246" s="10" t="s">
        <v>187</v>
      </c>
      <c r="B246" s="7" t="s">
        <v>89</v>
      </c>
      <c r="C246" s="7">
        <v>120</v>
      </c>
      <c r="D246" s="11">
        <v>12.3</v>
      </c>
      <c r="E246" s="11">
        <v>14.3</v>
      </c>
      <c r="F246" s="11">
        <v>12.78</v>
      </c>
      <c r="G246" s="11">
        <v>241.4</v>
      </c>
      <c r="H246" s="11">
        <v>0.31</v>
      </c>
      <c r="I246" s="11">
        <v>3.98</v>
      </c>
      <c r="J246" s="11">
        <v>0</v>
      </c>
      <c r="K246" s="11">
        <v>0.82</v>
      </c>
      <c r="L246" s="11">
        <v>19.399999999999999</v>
      </c>
      <c r="M246" s="11">
        <v>20.5</v>
      </c>
      <c r="N246" s="11">
        <v>36.1</v>
      </c>
      <c r="O246" s="11">
        <v>0.59499999999999997</v>
      </c>
    </row>
    <row r="247" spans="1:15" ht="17.25" customHeight="1" thickBot="1">
      <c r="A247" s="10" t="s">
        <v>100</v>
      </c>
      <c r="B247" s="7" t="s">
        <v>188</v>
      </c>
      <c r="C247" s="7">
        <v>180</v>
      </c>
      <c r="D247" s="11">
        <v>17.5</v>
      </c>
      <c r="E247" s="11">
        <v>1.7</v>
      </c>
      <c r="F247" s="11">
        <v>34.799999999999997</v>
      </c>
      <c r="G247" s="11">
        <v>209.5</v>
      </c>
      <c r="H247" s="11">
        <v>0.38</v>
      </c>
      <c r="I247" s="11">
        <v>0</v>
      </c>
      <c r="J247" s="11">
        <v>0</v>
      </c>
      <c r="K247" s="11">
        <v>0</v>
      </c>
      <c r="L247" s="11">
        <v>100</v>
      </c>
      <c r="M247" s="11">
        <v>281</v>
      </c>
      <c r="N247" s="11">
        <v>94.3</v>
      </c>
      <c r="O247" s="11">
        <v>5.94</v>
      </c>
    </row>
    <row r="248" spans="1:15" ht="24" thickBot="1">
      <c r="A248" s="10" t="s">
        <v>74</v>
      </c>
      <c r="B248" s="7" t="s">
        <v>75</v>
      </c>
      <c r="C248" s="7">
        <v>200</v>
      </c>
      <c r="D248" s="11">
        <v>0.5</v>
      </c>
      <c r="E248" s="11">
        <v>0.2</v>
      </c>
      <c r="F248" s="11">
        <v>23.1</v>
      </c>
      <c r="G248" s="11">
        <v>96</v>
      </c>
      <c r="H248" s="11">
        <v>0.02</v>
      </c>
      <c r="I248" s="11">
        <v>4.3</v>
      </c>
      <c r="J248" s="11">
        <v>0</v>
      </c>
      <c r="K248" s="11">
        <v>0.2</v>
      </c>
      <c r="L248" s="11">
        <v>22</v>
      </c>
      <c r="M248" s="11">
        <v>14</v>
      </c>
      <c r="N248" s="11">
        <v>16</v>
      </c>
      <c r="O248" s="11">
        <v>1.1000000000000001</v>
      </c>
    </row>
    <row r="249" spans="1:15" ht="17.25" customHeight="1" thickBot="1">
      <c r="A249" s="10" t="s">
        <v>30</v>
      </c>
      <c r="B249" s="7" t="s">
        <v>31</v>
      </c>
      <c r="C249" s="7">
        <v>60</v>
      </c>
      <c r="D249" s="11">
        <v>4.5599999999999996</v>
      </c>
      <c r="E249" s="11">
        <v>0.48</v>
      </c>
      <c r="F249" s="11">
        <v>29.52</v>
      </c>
      <c r="G249" s="11">
        <v>141</v>
      </c>
      <c r="H249" s="11">
        <v>6.6000000000000003E-2</v>
      </c>
      <c r="I249" s="11">
        <v>0</v>
      </c>
      <c r="J249" s="11">
        <v>0</v>
      </c>
      <c r="K249" s="11">
        <v>0.66</v>
      </c>
      <c r="L249" s="11">
        <v>12</v>
      </c>
      <c r="M249" s="11">
        <v>39</v>
      </c>
      <c r="N249" s="11">
        <v>8.4</v>
      </c>
      <c r="O249" s="11">
        <v>0.66</v>
      </c>
    </row>
    <row r="250" spans="1:15" ht="16.5" customHeight="1" thickBot="1">
      <c r="A250" s="10" t="s">
        <v>45</v>
      </c>
      <c r="B250" s="7" t="s">
        <v>46</v>
      </c>
      <c r="C250" s="7">
        <v>40</v>
      </c>
      <c r="D250" s="11">
        <v>2.64</v>
      </c>
      <c r="E250" s="11">
        <v>0.48</v>
      </c>
      <c r="F250" s="11">
        <v>13.3</v>
      </c>
      <c r="G250" s="11">
        <v>69.599999999999994</v>
      </c>
      <c r="H250" s="11">
        <v>7.1999999999999995E-2</v>
      </c>
      <c r="I250" s="11">
        <v>0</v>
      </c>
      <c r="J250" s="11">
        <v>0</v>
      </c>
      <c r="K250" s="11">
        <v>0.56000000000000005</v>
      </c>
      <c r="L250" s="11">
        <v>14</v>
      </c>
      <c r="M250" s="11">
        <v>18.66</v>
      </c>
      <c r="N250" s="11">
        <v>63.2</v>
      </c>
      <c r="O250" s="11">
        <v>1.56</v>
      </c>
    </row>
    <row r="251" spans="1:15" ht="15.75" thickBot="1">
      <c r="A251" s="10"/>
      <c r="B251" s="7" t="s">
        <v>32</v>
      </c>
      <c r="C251" s="7"/>
      <c r="D251" s="12">
        <v>41.45</v>
      </c>
      <c r="E251" s="12">
        <v>27.81</v>
      </c>
      <c r="F251" s="12">
        <v>143.19999999999999</v>
      </c>
      <c r="G251" s="12">
        <v>988.5</v>
      </c>
      <c r="H251" s="5">
        <f t="shared" ref="H251:O251" si="35">SUM(H244:H250)</f>
        <v>1.028</v>
      </c>
      <c r="I251" s="5">
        <f t="shared" si="35"/>
        <v>28.18</v>
      </c>
      <c r="J251" s="5">
        <f t="shared" si="35"/>
        <v>0</v>
      </c>
      <c r="K251" s="5">
        <f t="shared" si="35"/>
        <v>6.8900000000000006</v>
      </c>
      <c r="L251" s="5">
        <f t="shared" si="35"/>
        <v>196.9</v>
      </c>
      <c r="M251" s="5">
        <f t="shared" si="35"/>
        <v>436.84000000000003</v>
      </c>
      <c r="N251" s="5">
        <f t="shared" si="35"/>
        <v>265.25</v>
      </c>
      <c r="O251" s="5">
        <f t="shared" si="35"/>
        <v>11.555</v>
      </c>
    </row>
    <row r="252" spans="1:15" ht="15.75" thickBot="1">
      <c r="A252" s="10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1:15" ht="15.75" thickBot="1">
      <c r="A253" s="10"/>
      <c r="B253" s="5" t="s">
        <v>47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1:15" ht="24" thickBot="1">
      <c r="A254" s="10" t="s">
        <v>48</v>
      </c>
      <c r="B254" s="7" t="s">
        <v>49</v>
      </c>
      <c r="C254" s="7">
        <v>60</v>
      </c>
      <c r="D254" s="11">
        <v>4.5</v>
      </c>
      <c r="E254" s="11">
        <v>5.88</v>
      </c>
      <c r="F254" s="11">
        <v>44.64</v>
      </c>
      <c r="G254" s="11">
        <v>250</v>
      </c>
      <c r="H254" s="11">
        <v>4.8000000000000001E-2</v>
      </c>
      <c r="I254" s="11">
        <v>0</v>
      </c>
      <c r="J254" s="11">
        <v>0.01</v>
      </c>
      <c r="K254" s="11">
        <v>2.1</v>
      </c>
      <c r="L254" s="11">
        <v>17.399999999999999</v>
      </c>
      <c r="M254" s="11">
        <v>12</v>
      </c>
      <c r="N254" s="11">
        <v>54</v>
      </c>
      <c r="O254" s="11">
        <v>1.26</v>
      </c>
    </row>
    <row r="255" spans="1:15" ht="24" thickBot="1">
      <c r="A255" s="10" t="s">
        <v>79</v>
      </c>
      <c r="B255" s="7" t="s">
        <v>125</v>
      </c>
      <c r="C255" s="7">
        <v>200</v>
      </c>
      <c r="D255" s="11">
        <v>5.8</v>
      </c>
      <c r="E255" s="11">
        <v>5</v>
      </c>
      <c r="F255" s="11">
        <v>22.97</v>
      </c>
      <c r="G255" s="11">
        <v>160</v>
      </c>
      <c r="H255" s="11">
        <v>0.08</v>
      </c>
      <c r="I255" s="11">
        <v>1.4</v>
      </c>
      <c r="J255" s="11">
        <v>0.04</v>
      </c>
      <c r="K255" s="11">
        <v>0</v>
      </c>
      <c r="L255" s="11">
        <v>240</v>
      </c>
      <c r="M255" s="11">
        <v>280</v>
      </c>
      <c r="N255" s="11">
        <v>28</v>
      </c>
      <c r="O255" s="11">
        <v>0.245</v>
      </c>
    </row>
    <row r="256" spans="1:15" ht="15.75" thickBot="1">
      <c r="A256" s="10"/>
      <c r="B256" s="7" t="s">
        <v>32</v>
      </c>
      <c r="C256" s="7"/>
      <c r="D256" s="12">
        <v>10.3</v>
      </c>
      <c r="E256" s="12">
        <v>10.88</v>
      </c>
      <c r="F256" s="12">
        <v>67.61</v>
      </c>
      <c r="G256" s="12">
        <v>410</v>
      </c>
      <c r="H256" s="5">
        <f t="shared" ref="H256:O256" si="36">SUM(H254:H255)</f>
        <v>0.128</v>
      </c>
      <c r="I256" s="5">
        <f t="shared" si="36"/>
        <v>1.4</v>
      </c>
      <c r="J256" s="5">
        <f t="shared" si="36"/>
        <v>0.05</v>
      </c>
      <c r="K256" s="5">
        <f t="shared" si="36"/>
        <v>2.1</v>
      </c>
      <c r="L256" s="5">
        <f t="shared" si="36"/>
        <v>257.39999999999998</v>
      </c>
      <c r="M256" s="5">
        <f t="shared" si="36"/>
        <v>292</v>
      </c>
      <c r="N256" s="5">
        <f t="shared" si="36"/>
        <v>82</v>
      </c>
      <c r="O256" s="5">
        <f t="shared" si="36"/>
        <v>1.5049999999999999</v>
      </c>
    </row>
    <row r="257" spans="1:15" ht="15.75" thickBot="1">
      <c r="A257" s="10"/>
      <c r="B257" s="7" t="s">
        <v>54</v>
      </c>
      <c r="C257" s="7"/>
      <c r="D257" s="11">
        <v>85.23</v>
      </c>
      <c r="E257" s="11">
        <v>74.150000000000006</v>
      </c>
      <c r="F257" s="11">
        <v>284</v>
      </c>
      <c r="G257" s="11">
        <v>2152</v>
      </c>
      <c r="H257" s="7">
        <f>H256+H241+H251</f>
        <v>1.3169999999999999</v>
      </c>
      <c r="I257" s="7">
        <f t="shared" ref="I257:O257" si="37">I256+I251+I241</f>
        <v>31.849999999999998</v>
      </c>
      <c r="J257" s="7">
        <f t="shared" si="37"/>
        <v>0.33</v>
      </c>
      <c r="K257" s="7">
        <f t="shared" si="37"/>
        <v>10.49</v>
      </c>
      <c r="L257" s="7">
        <f t="shared" si="37"/>
        <v>1005.3</v>
      </c>
      <c r="M257" s="7">
        <f t="shared" si="37"/>
        <v>1297.5900000000001</v>
      </c>
      <c r="N257" s="7">
        <f t="shared" si="37"/>
        <v>418.25</v>
      </c>
      <c r="O257" s="7">
        <f t="shared" si="37"/>
        <v>15.059999999999999</v>
      </c>
    </row>
    <row r="258" spans="1:15" ht="15.75" thickBot="1">
      <c r="A258" s="10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1:15" ht="15.75" thickBot="1">
      <c r="A259" s="10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1:15" ht="15.75" thickBot="1">
      <c r="A260" s="10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 ht="15.75" thickBot="1">
      <c r="A261" s="17" t="s">
        <v>55</v>
      </c>
      <c r="B261" s="17" t="s">
        <v>1</v>
      </c>
      <c r="C261" s="23" t="s">
        <v>208</v>
      </c>
      <c r="D261" s="23" t="s">
        <v>2</v>
      </c>
      <c r="E261" s="23" t="s">
        <v>3</v>
      </c>
      <c r="F261" s="23" t="s">
        <v>4</v>
      </c>
      <c r="G261" s="17" t="s">
        <v>5</v>
      </c>
      <c r="H261" s="19" t="s">
        <v>6</v>
      </c>
      <c r="I261" s="20"/>
      <c r="J261" s="20"/>
      <c r="K261" s="21"/>
      <c r="L261" s="22" t="s">
        <v>7</v>
      </c>
      <c r="M261" s="20"/>
      <c r="N261" s="20"/>
      <c r="O261" s="21"/>
    </row>
    <row r="262" spans="1:15" ht="15.75" thickBot="1">
      <c r="A262" s="18"/>
      <c r="B262" s="18"/>
      <c r="C262" s="24"/>
      <c r="D262" s="24"/>
      <c r="E262" s="24"/>
      <c r="F262" s="24"/>
      <c r="G262" s="18"/>
      <c r="H262" s="3" t="s">
        <v>8</v>
      </c>
      <c r="I262" s="3" t="s">
        <v>9</v>
      </c>
      <c r="J262" s="3" t="s">
        <v>10</v>
      </c>
      <c r="K262" s="3" t="s">
        <v>11</v>
      </c>
      <c r="L262" s="3" t="s">
        <v>12</v>
      </c>
      <c r="M262" s="3" t="s">
        <v>13</v>
      </c>
      <c r="N262" s="3" t="s">
        <v>14</v>
      </c>
      <c r="O262" s="3" t="s">
        <v>15</v>
      </c>
    </row>
    <row r="263" spans="1:15" ht="15.75" thickBot="1">
      <c r="A263" s="4" t="s">
        <v>189</v>
      </c>
      <c r="B263" s="5" t="s">
        <v>127</v>
      </c>
      <c r="C263" s="13"/>
      <c r="D263" s="5"/>
      <c r="E263" s="5"/>
      <c r="F263" s="5"/>
      <c r="G263" s="13"/>
      <c r="H263" s="5"/>
      <c r="I263" s="5"/>
      <c r="J263" s="5"/>
      <c r="K263" s="5"/>
      <c r="L263" s="5"/>
      <c r="M263" s="5"/>
      <c r="N263" s="5"/>
      <c r="O263" s="5"/>
    </row>
    <row r="264" spans="1:15" ht="15.75" thickBot="1">
      <c r="A264" s="4"/>
      <c r="B264" s="5" t="s">
        <v>184</v>
      </c>
      <c r="C264" s="13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1:15" ht="16.5" customHeight="1" thickBot="1">
      <c r="A265" s="10" t="s">
        <v>190</v>
      </c>
      <c r="B265" s="7" t="s">
        <v>191</v>
      </c>
      <c r="C265" s="7">
        <v>10</v>
      </c>
      <c r="D265" s="11">
        <v>0.05</v>
      </c>
      <c r="E265" s="11">
        <v>8.25</v>
      </c>
      <c r="F265" s="11">
        <v>0.08</v>
      </c>
      <c r="G265" s="11">
        <v>74.8</v>
      </c>
      <c r="H265" s="11">
        <v>0</v>
      </c>
      <c r="I265" s="11">
        <v>0</v>
      </c>
      <c r="J265" s="11">
        <v>0.06</v>
      </c>
      <c r="K265" s="11">
        <v>0.1</v>
      </c>
      <c r="L265" s="11">
        <v>1.2</v>
      </c>
      <c r="M265" s="11">
        <v>1.9</v>
      </c>
      <c r="N265" s="11">
        <v>0</v>
      </c>
      <c r="O265" s="11">
        <v>0.02</v>
      </c>
    </row>
    <row r="266" spans="1:15" ht="15.75" customHeight="1" thickBot="1">
      <c r="A266" s="10" t="s">
        <v>192</v>
      </c>
      <c r="B266" s="7" t="s">
        <v>193</v>
      </c>
      <c r="C266" s="7">
        <v>240</v>
      </c>
      <c r="D266" s="11">
        <v>17.28</v>
      </c>
      <c r="E266" s="11">
        <v>22.8</v>
      </c>
      <c r="F266" s="11">
        <v>54.48</v>
      </c>
      <c r="G266" s="11">
        <v>502</v>
      </c>
      <c r="H266" s="11">
        <v>0.12</v>
      </c>
      <c r="I266" s="11">
        <v>3.9</v>
      </c>
      <c r="J266" s="11">
        <v>0</v>
      </c>
      <c r="K266" s="11">
        <v>7.2</v>
      </c>
      <c r="L266" s="11">
        <v>50.6</v>
      </c>
      <c r="M266" s="11">
        <v>72.3</v>
      </c>
      <c r="N266" s="11">
        <v>306.7</v>
      </c>
      <c r="O266" s="11">
        <v>3.77</v>
      </c>
    </row>
    <row r="267" spans="1:15" ht="20.25" customHeight="1" thickBot="1">
      <c r="A267" s="10" t="s">
        <v>65</v>
      </c>
      <c r="B267" s="7" t="s">
        <v>66</v>
      </c>
      <c r="C267" s="7">
        <v>200</v>
      </c>
      <c r="D267" s="11">
        <v>0.1</v>
      </c>
      <c r="E267" s="11">
        <v>0</v>
      </c>
      <c r="F267" s="11">
        <v>15.2</v>
      </c>
      <c r="G267" s="11">
        <v>61</v>
      </c>
      <c r="H267" s="11">
        <v>0</v>
      </c>
      <c r="I267" s="11">
        <v>2.8</v>
      </c>
      <c r="J267" s="11">
        <v>0</v>
      </c>
      <c r="K267" s="11">
        <v>0</v>
      </c>
      <c r="L267" s="11">
        <v>14.2</v>
      </c>
      <c r="M267" s="11">
        <v>2</v>
      </c>
      <c r="N267" s="11">
        <v>4</v>
      </c>
      <c r="O267" s="11">
        <v>0.4</v>
      </c>
    </row>
    <row r="268" spans="1:15" ht="20.25" customHeight="1" thickBot="1">
      <c r="A268" s="10" t="s">
        <v>30</v>
      </c>
      <c r="B268" s="7" t="s">
        <v>31</v>
      </c>
      <c r="C268" s="7">
        <v>30</v>
      </c>
      <c r="D268" s="11">
        <v>2.2799999999999998</v>
      </c>
      <c r="E268" s="11">
        <v>0.24</v>
      </c>
      <c r="F268" s="11">
        <v>14.76</v>
      </c>
      <c r="G268" s="11">
        <v>70.5</v>
      </c>
      <c r="H268" s="11">
        <v>3.3000000000000002E-2</v>
      </c>
      <c r="I268" s="11">
        <v>0</v>
      </c>
      <c r="J268" s="11">
        <v>0</v>
      </c>
      <c r="K268" s="11">
        <v>0.33</v>
      </c>
      <c r="L268" s="11">
        <v>6</v>
      </c>
      <c r="M268" s="11">
        <v>19.5</v>
      </c>
      <c r="N268" s="11">
        <v>4.2</v>
      </c>
      <c r="O268" s="11">
        <v>0.33</v>
      </c>
    </row>
    <row r="269" spans="1:15" ht="15.75" thickBot="1">
      <c r="A269" s="10"/>
      <c r="B269" s="7" t="s">
        <v>32</v>
      </c>
      <c r="C269" s="5"/>
      <c r="D269" s="12">
        <v>19.71</v>
      </c>
      <c r="E269" s="12">
        <v>31.29</v>
      </c>
      <c r="F269" s="12">
        <v>84.52</v>
      </c>
      <c r="G269" s="12">
        <v>708.3</v>
      </c>
      <c r="H269" s="5">
        <f t="shared" ref="H269:O269" si="38">SUM(H265:H268)</f>
        <v>0.153</v>
      </c>
      <c r="I269" s="5">
        <f t="shared" si="38"/>
        <v>6.6999999999999993</v>
      </c>
      <c r="J269" s="5">
        <f t="shared" si="38"/>
        <v>0.06</v>
      </c>
      <c r="K269" s="5">
        <f t="shared" si="38"/>
        <v>7.63</v>
      </c>
      <c r="L269" s="5">
        <f t="shared" si="38"/>
        <v>72</v>
      </c>
      <c r="M269" s="5">
        <f t="shared" si="38"/>
        <v>95.7</v>
      </c>
      <c r="N269" s="5">
        <f t="shared" si="38"/>
        <v>314.89999999999998</v>
      </c>
      <c r="O269" s="5">
        <f t="shared" si="38"/>
        <v>4.5200000000000005</v>
      </c>
    </row>
    <row r="270" spans="1:15" ht="15.75" thickBot="1">
      <c r="A270" s="10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5" ht="15.75" thickBot="1">
      <c r="A271" s="10"/>
      <c r="B271" s="5" t="s">
        <v>33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18" customHeight="1" thickBot="1">
      <c r="A272" s="10" t="s">
        <v>81</v>
      </c>
      <c r="B272" s="7" t="s">
        <v>82</v>
      </c>
      <c r="C272" s="7">
        <v>100</v>
      </c>
      <c r="D272" s="11">
        <v>2.4</v>
      </c>
      <c r="E272" s="11">
        <v>7.6</v>
      </c>
      <c r="F272" s="11">
        <v>13</v>
      </c>
      <c r="G272" s="11">
        <v>132</v>
      </c>
      <c r="H272" s="11">
        <v>7.0000000000000007E-2</v>
      </c>
      <c r="I272" s="11">
        <v>10.5</v>
      </c>
      <c r="J272" s="11">
        <v>1.53</v>
      </c>
      <c r="K272" s="11">
        <v>3.97</v>
      </c>
      <c r="L272" s="11">
        <v>26.9</v>
      </c>
      <c r="M272" s="11">
        <v>36.520000000000003</v>
      </c>
      <c r="N272" s="11">
        <v>59.33</v>
      </c>
      <c r="O272" s="11">
        <v>0.9</v>
      </c>
    </row>
    <row r="273" spans="1:15" ht="24" thickBot="1">
      <c r="A273" s="10" t="s">
        <v>194</v>
      </c>
      <c r="B273" s="7" t="s">
        <v>195</v>
      </c>
      <c r="C273" s="7">
        <v>250</v>
      </c>
      <c r="D273" s="11">
        <v>1.75</v>
      </c>
      <c r="E273" s="11">
        <v>5</v>
      </c>
      <c r="F273" s="11">
        <v>7.78</v>
      </c>
      <c r="G273" s="11">
        <v>83</v>
      </c>
      <c r="H273" s="11">
        <v>5.8000000000000003E-2</v>
      </c>
      <c r="I273" s="11">
        <v>18.5</v>
      </c>
      <c r="J273" s="11">
        <v>0</v>
      </c>
      <c r="K273" s="11">
        <v>2.38</v>
      </c>
      <c r="L273" s="11">
        <v>34</v>
      </c>
      <c r="M273" s="11">
        <v>47.5</v>
      </c>
      <c r="N273" s="11">
        <v>22.25</v>
      </c>
      <c r="O273" s="11">
        <v>0.8</v>
      </c>
    </row>
    <row r="274" spans="1:15" ht="20.25" customHeight="1" thickBot="1">
      <c r="A274" s="10" t="s">
        <v>137</v>
      </c>
      <c r="B274" s="7" t="s">
        <v>138</v>
      </c>
      <c r="C274" s="7">
        <v>250</v>
      </c>
      <c r="D274" s="11">
        <v>19.32</v>
      </c>
      <c r="E274" s="11">
        <v>19.600000000000001</v>
      </c>
      <c r="F274" s="11">
        <v>22.26</v>
      </c>
      <c r="G274" s="11">
        <v>347.2</v>
      </c>
      <c r="H274" s="11">
        <v>0.17</v>
      </c>
      <c r="I274" s="11">
        <v>14.6</v>
      </c>
      <c r="J274" s="11">
        <v>0.03</v>
      </c>
      <c r="K274" s="11">
        <v>4.34</v>
      </c>
      <c r="L274" s="11">
        <v>35</v>
      </c>
      <c r="M274" s="11">
        <v>194.6</v>
      </c>
      <c r="N274" s="11">
        <v>54.6</v>
      </c>
      <c r="O274" s="11">
        <v>2.52</v>
      </c>
    </row>
    <row r="275" spans="1:15" ht="24" thickBot="1">
      <c r="A275" s="10" t="s">
        <v>102</v>
      </c>
      <c r="B275" s="7" t="s">
        <v>103</v>
      </c>
      <c r="C275" s="7">
        <v>60</v>
      </c>
      <c r="D275" s="11">
        <v>0</v>
      </c>
      <c r="E275" s="11">
        <v>0</v>
      </c>
      <c r="F275" s="11">
        <v>23</v>
      </c>
      <c r="G275" s="11">
        <v>92.5</v>
      </c>
      <c r="H275" s="11">
        <v>0.38</v>
      </c>
      <c r="I275" s="11">
        <v>25</v>
      </c>
      <c r="J275" s="11">
        <v>0.15</v>
      </c>
      <c r="K275" s="11">
        <v>2.88</v>
      </c>
      <c r="L275" s="11">
        <v>0</v>
      </c>
      <c r="M275" s="11">
        <v>0</v>
      </c>
      <c r="N275" s="11">
        <v>0</v>
      </c>
      <c r="O275" s="11">
        <v>0</v>
      </c>
    </row>
    <row r="276" spans="1:15" ht="17.25" customHeight="1" thickBot="1">
      <c r="A276" s="10" t="s">
        <v>30</v>
      </c>
      <c r="B276" s="7" t="s">
        <v>31</v>
      </c>
      <c r="C276" s="7">
        <v>60</v>
      </c>
      <c r="D276" s="11">
        <v>4.5599999999999996</v>
      </c>
      <c r="E276" s="11">
        <v>0.48</v>
      </c>
      <c r="F276" s="11">
        <v>29.52</v>
      </c>
      <c r="G276" s="11">
        <v>141</v>
      </c>
      <c r="H276" s="11">
        <v>6.6000000000000003E-2</v>
      </c>
      <c r="I276" s="11">
        <v>0</v>
      </c>
      <c r="J276" s="11">
        <v>0</v>
      </c>
      <c r="K276" s="11">
        <v>0.66</v>
      </c>
      <c r="L276" s="11">
        <v>12</v>
      </c>
      <c r="M276" s="11">
        <v>39</v>
      </c>
      <c r="N276" s="11">
        <v>8.4</v>
      </c>
      <c r="O276" s="11">
        <v>0.66</v>
      </c>
    </row>
    <row r="277" spans="1:15" ht="24" thickBot="1">
      <c r="A277" s="10" t="s">
        <v>45</v>
      </c>
      <c r="B277" s="7" t="s">
        <v>46</v>
      </c>
      <c r="C277" s="7">
        <v>60</v>
      </c>
      <c r="D277" s="11">
        <v>3.96</v>
      </c>
      <c r="E277" s="11">
        <v>0.72</v>
      </c>
      <c r="F277" s="11">
        <v>19.920000000000002</v>
      </c>
      <c r="G277" s="11">
        <v>104.4</v>
      </c>
      <c r="H277" s="11">
        <v>0.1</v>
      </c>
      <c r="I277" s="11">
        <v>0</v>
      </c>
      <c r="J277" s="11">
        <v>0</v>
      </c>
      <c r="K277" s="11">
        <v>0.84</v>
      </c>
      <c r="L277" s="11">
        <v>21</v>
      </c>
      <c r="M277" s="11">
        <v>27.96</v>
      </c>
      <c r="N277" s="11">
        <v>94.8</v>
      </c>
      <c r="O277" s="11">
        <v>2.34</v>
      </c>
    </row>
    <row r="278" spans="1:15" ht="15.75" thickBot="1">
      <c r="A278" s="10"/>
      <c r="B278" s="7" t="s">
        <v>32</v>
      </c>
      <c r="C278" s="7"/>
      <c r="D278" s="12">
        <v>31.99</v>
      </c>
      <c r="E278" s="12">
        <v>33.4</v>
      </c>
      <c r="F278" s="12">
        <v>115.5</v>
      </c>
      <c r="G278" s="12">
        <v>900.1</v>
      </c>
      <c r="H278" s="5">
        <f t="shared" ref="H278:O278" si="39">SUM(H272:H277)</f>
        <v>0.84399999999999997</v>
      </c>
      <c r="I278" s="5">
        <f t="shared" si="39"/>
        <v>68.599999999999994</v>
      </c>
      <c r="J278" s="5">
        <f t="shared" si="39"/>
        <v>1.71</v>
      </c>
      <c r="K278" s="5">
        <f t="shared" si="39"/>
        <v>15.07</v>
      </c>
      <c r="L278" s="5">
        <f t="shared" si="39"/>
        <v>128.9</v>
      </c>
      <c r="M278" s="5">
        <f t="shared" si="39"/>
        <v>345.58</v>
      </c>
      <c r="N278" s="5">
        <f t="shared" si="39"/>
        <v>239.38</v>
      </c>
      <c r="O278" s="5">
        <f t="shared" si="39"/>
        <v>7.2200000000000006</v>
      </c>
    </row>
    <row r="279" spans="1:15" ht="15.75" thickBot="1">
      <c r="A279" s="10"/>
      <c r="B279" s="5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 ht="15.75" thickBot="1">
      <c r="A280" s="10"/>
      <c r="B280" s="5" t="s">
        <v>47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1:15" ht="20.25" customHeight="1" thickBot="1">
      <c r="A281" s="10" t="s">
        <v>141</v>
      </c>
      <c r="B281" s="7" t="s">
        <v>142</v>
      </c>
      <c r="C281" s="7">
        <v>75</v>
      </c>
      <c r="D281" s="11">
        <v>5.25</v>
      </c>
      <c r="E281" s="11">
        <v>10.37</v>
      </c>
      <c r="F281" s="11">
        <v>41.8</v>
      </c>
      <c r="G281" s="11">
        <v>282</v>
      </c>
      <c r="H281" s="11">
        <v>7.4999999999999997E-2</v>
      </c>
      <c r="I281" s="11">
        <v>0</v>
      </c>
      <c r="J281" s="11">
        <v>0.06</v>
      </c>
      <c r="K281" s="11">
        <v>0.87</v>
      </c>
      <c r="L281" s="11">
        <v>10</v>
      </c>
      <c r="M281" s="11">
        <v>40</v>
      </c>
      <c r="N281" s="11">
        <v>7.5</v>
      </c>
      <c r="O281" s="11">
        <v>0.6</v>
      </c>
    </row>
    <row r="282" spans="1:15" ht="19.5" customHeight="1" thickBot="1">
      <c r="A282" s="10" t="s">
        <v>106</v>
      </c>
      <c r="B282" s="7" t="s">
        <v>107</v>
      </c>
      <c r="C282" s="7">
        <v>200</v>
      </c>
      <c r="D282" s="11">
        <v>5.8</v>
      </c>
      <c r="E282" s="11">
        <v>5</v>
      </c>
      <c r="F282" s="11">
        <v>9.6</v>
      </c>
      <c r="G282" s="11">
        <v>106</v>
      </c>
      <c r="H282" s="11">
        <v>0.08</v>
      </c>
      <c r="I282" s="11">
        <v>2.6</v>
      </c>
      <c r="J282" s="11">
        <v>0.04</v>
      </c>
      <c r="K282" s="11">
        <v>0</v>
      </c>
      <c r="L282" s="11">
        <v>240</v>
      </c>
      <c r="M282" s="11">
        <v>180</v>
      </c>
      <c r="N282" s="11">
        <v>28</v>
      </c>
      <c r="O282" s="11">
        <v>0.2</v>
      </c>
    </row>
    <row r="283" spans="1:15" ht="15.75" thickBot="1">
      <c r="A283" s="10"/>
      <c r="B283" s="7" t="s">
        <v>32</v>
      </c>
      <c r="C283" s="7"/>
      <c r="D283" s="12">
        <v>11.05</v>
      </c>
      <c r="E283" s="12">
        <v>15.37</v>
      </c>
      <c r="F283" s="12">
        <v>51.4</v>
      </c>
      <c r="G283" s="12">
        <v>388</v>
      </c>
      <c r="H283" s="5">
        <f t="shared" ref="H283:O283" si="40">SUM(H281:H282)</f>
        <v>0.155</v>
      </c>
      <c r="I283" s="5">
        <f t="shared" si="40"/>
        <v>2.6</v>
      </c>
      <c r="J283" s="5">
        <f t="shared" si="40"/>
        <v>0.1</v>
      </c>
      <c r="K283" s="5">
        <f t="shared" si="40"/>
        <v>0.87</v>
      </c>
      <c r="L283" s="5">
        <f t="shared" si="40"/>
        <v>250</v>
      </c>
      <c r="M283" s="5">
        <f t="shared" si="40"/>
        <v>220</v>
      </c>
      <c r="N283" s="5">
        <f t="shared" si="40"/>
        <v>35.5</v>
      </c>
      <c r="O283" s="5">
        <f t="shared" si="40"/>
        <v>0.8</v>
      </c>
    </row>
    <row r="284" spans="1:15" ht="15.75" thickBot="1">
      <c r="A284" s="10"/>
      <c r="B284" s="7" t="s">
        <v>54</v>
      </c>
      <c r="C284" s="7"/>
      <c r="D284" s="11">
        <v>62.75</v>
      </c>
      <c r="E284" s="11">
        <v>80.06</v>
      </c>
      <c r="F284" s="11">
        <v>251.4</v>
      </c>
      <c r="G284" s="11">
        <v>1996</v>
      </c>
      <c r="H284" s="7">
        <f t="shared" ref="H284:O284" si="41">H283+H278+H269</f>
        <v>1.1519999999999999</v>
      </c>
      <c r="I284" s="7">
        <f t="shared" si="41"/>
        <v>77.899999999999991</v>
      </c>
      <c r="J284" s="7">
        <f t="shared" si="41"/>
        <v>1.87</v>
      </c>
      <c r="K284" s="7">
        <f t="shared" si="41"/>
        <v>23.57</v>
      </c>
      <c r="L284" s="7">
        <f t="shared" si="41"/>
        <v>450.9</v>
      </c>
      <c r="M284" s="7">
        <f t="shared" si="41"/>
        <v>661.28</v>
      </c>
      <c r="N284" s="7">
        <f t="shared" si="41"/>
        <v>589.78</v>
      </c>
      <c r="O284" s="7">
        <f t="shared" si="41"/>
        <v>12.540000000000003</v>
      </c>
    </row>
    <row r="285" spans="1:15" ht="63" customHeight="1" thickBot="1">
      <c r="A285" s="10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5.75" thickBot="1">
      <c r="A286" s="17" t="s">
        <v>55</v>
      </c>
      <c r="B286" s="17" t="s">
        <v>1</v>
      </c>
      <c r="C286" s="23" t="s">
        <v>208</v>
      </c>
      <c r="D286" s="23" t="s">
        <v>2</v>
      </c>
      <c r="E286" s="23" t="s">
        <v>3</v>
      </c>
      <c r="F286" s="23" t="s">
        <v>4</v>
      </c>
      <c r="G286" s="17" t="s">
        <v>5</v>
      </c>
      <c r="H286" s="19" t="s">
        <v>6</v>
      </c>
      <c r="I286" s="20"/>
      <c r="J286" s="20"/>
      <c r="K286" s="21"/>
      <c r="L286" s="22" t="s">
        <v>7</v>
      </c>
      <c r="M286" s="20"/>
      <c r="N286" s="20"/>
      <c r="O286" s="21"/>
    </row>
    <row r="287" spans="1:15" ht="15.75" thickBot="1">
      <c r="A287" s="18"/>
      <c r="B287" s="18"/>
      <c r="C287" s="24"/>
      <c r="D287" s="24"/>
      <c r="E287" s="24"/>
      <c r="F287" s="24"/>
      <c r="G287" s="18"/>
      <c r="H287" s="3" t="s">
        <v>8</v>
      </c>
      <c r="I287" s="3" t="s">
        <v>9</v>
      </c>
      <c r="J287" s="3" t="s">
        <v>10</v>
      </c>
      <c r="K287" s="3" t="s">
        <v>11</v>
      </c>
      <c r="L287" s="3" t="s">
        <v>12</v>
      </c>
      <c r="M287" s="3" t="s">
        <v>13</v>
      </c>
      <c r="N287" s="3" t="s">
        <v>14</v>
      </c>
      <c r="O287" s="3" t="s">
        <v>15</v>
      </c>
    </row>
    <row r="288" spans="1:15" ht="15.75" thickBot="1">
      <c r="A288" s="4" t="s">
        <v>196</v>
      </c>
      <c r="B288" s="5" t="s">
        <v>146</v>
      </c>
      <c r="C288" s="13"/>
      <c r="D288" s="5"/>
      <c r="E288" s="5"/>
      <c r="F288" s="5"/>
      <c r="G288" s="13"/>
      <c r="H288" s="5"/>
      <c r="I288" s="5"/>
      <c r="J288" s="5"/>
      <c r="K288" s="5"/>
      <c r="L288" s="5"/>
      <c r="M288" s="5"/>
      <c r="N288" s="5"/>
      <c r="O288" s="5"/>
    </row>
    <row r="289" spans="1:15" ht="15.75" thickBot="1">
      <c r="A289" s="4"/>
      <c r="B289" s="5" t="s">
        <v>18</v>
      </c>
      <c r="C289" s="13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1:15" ht="24" thickBot="1">
      <c r="A290" s="10" t="s">
        <v>86</v>
      </c>
      <c r="B290" s="7" t="s">
        <v>87</v>
      </c>
      <c r="C290" s="7">
        <v>35</v>
      </c>
      <c r="D290" s="11">
        <v>5</v>
      </c>
      <c r="E290" s="11">
        <v>8.1</v>
      </c>
      <c r="F290" s="11">
        <v>7.4</v>
      </c>
      <c r="G290" s="11">
        <v>123</v>
      </c>
      <c r="H290" s="11">
        <v>0.02</v>
      </c>
      <c r="I290" s="11">
        <v>0.1</v>
      </c>
      <c r="J290" s="11">
        <v>0.06</v>
      </c>
      <c r="K290" s="11">
        <v>0.3</v>
      </c>
      <c r="L290" s="11">
        <v>137</v>
      </c>
      <c r="M290" s="11">
        <v>99</v>
      </c>
      <c r="N290" s="11">
        <v>10</v>
      </c>
      <c r="O290" s="11">
        <v>0.3</v>
      </c>
    </row>
    <row r="291" spans="1:15" ht="17.25" customHeight="1" thickBot="1">
      <c r="A291" s="10" t="s">
        <v>197</v>
      </c>
      <c r="B291" s="7" t="s">
        <v>198</v>
      </c>
      <c r="C291" s="7">
        <v>200</v>
      </c>
      <c r="D291" s="11">
        <v>17</v>
      </c>
      <c r="E291" s="11">
        <v>16.600000000000001</v>
      </c>
      <c r="F291" s="11">
        <v>8</v>
      </c>
      <c r="G291" s="11">
        <v>250</v>
      </c>
      <c r="H291" s="11">
        <v>0.08</v>
      </c>
      <c r="I291" s="11">
        <v>24.8</v>
      </c>
      <c r="J291" s="11">
        <v>0.04</v>
      </c>
      <c r="K291" s="11">
        <v>0.6</v>
      </c>
      <c r="L291" s="11">
        <v>68</v>
      </c>
      <c r="M291" s="11">
        <v>206</v>
      </c>
      <c r="N291" s="11">
        <v>42</v>
      </c>
      <c r="O291" s="11">
        <v>3</v>
      </c>
    </row>
    <row r="292" spans="1:15" ht="16.5" customHeight="1" thickBot="1">
      <c r="A292" s="10" t="s">
        <v>199</v>
      </c>
      <c r="B292" s="7" t="s">
        <v>200</v>
      </c>
      <c r="C292" s="7">
        <v>50</v>
      </c>
      <c r="D292" s="11">
        <v>0.6</v>
      </c>
      <c r="E292" s="11">
        <v>2.06</v>
      </c>
      <c r="F292" s="11">
        <v>3.7</v>
      </c>
      <c r="G292" s="11">
        <v>35.799999999999997</v>
      </c>
      <c r="H292" s="11">
        <v>5.4999999999999997E-3</v>
      </c>
      <c r="I292" s="11">
        <v>0.42</v>
      </c>
      <c r="J292" s="11">
        <v>0.03</v>
      </c>
      <c r="K292" s="11">
        <v>0.22</v>
      </c>
      <c r="L292" s="11">
        <v>3.6</v>
      </c>
      <c r="M292" s="11">
        <v>10.25</v>
      </c>
      <c r="N292" s="11">
        <v>4.5999999999999996</v>
      </c>
      <c r="O292" s="11">
        <v>0.2</v>
      </c>
    </row>
    <row r="293" spans="1:15" ht="24" thickBot="1">
      <c r="A293" s="10" t="s">
        <v>149</v>
      </c>
      <c r="B293" s="7" t="s">
        <v>150</v>
      </c>
      <c r="C293" s="7">
        <v>200</v>
      </c>
      <c r="D293" s="11">
        <v>3.6</v>
      </c>
      <c r="E293" s="11">
        <v>3.3</v>
      </c>
      <c r="F293" s="11">
        <v>25</v>
      </c>
      <c r="G293" s="11">
        <v>144</v>
      </c>
      <c r="H293" s="11">
        <v>0.04</v>
      </c>
      <c r="I293" s="11">
        <v>1.3</v>
      </c>
      <c r="J293" s="11">
        <v>0.02</v>
      </c>
      <c r="K293" s="11">
        <v>0</v>
      </c>
      <c r="L293" s="11">
        <v>144</v>
      </c>
      <c r="M293" s="11">
        <v>27</v>
      </c>
      <c r="N293" s="11">
        <v>110</v>
      </c>
      <c r="O293" s="11">
        <v>0.8</v>
      </c>
    </row>
    <row r="294" spans="1:15" ht="13.5" customHeight="1" thickBot="1">
      <c r="A294" s="10" t="s">
        <v>30</v>
      </c>
      <c r="B294" s="7" t="s">
        <v>31</v>
      </c>
      <c r="C294" s="7">
        <v>50</v>
      </c>
      <c r="D294" s="11">
        <v>3.8</v>
      </c>
      <c r="E294" s="11">
        <v>0.4</v>
      </c>
      <c r="F294" s="11">
        <v>24.6</v>
      </c>
      <c r="G294" s="11">
        <v>117.5</v>
      </c>
      <c r="H294" s="11">
        <v>5.5E-2</v>
      </c>
      <c r="I294" s="11">
        <v>0</v>
      </c>
      <c r="J294" s="11">
        <v>0</v>
      </c>
      <c r="K294" s="11">
        <v>0.55000000000000004</v>
      </c>
      <c r="L294" s="11">
        <v>10</v>
      </c>
      <c r="M294" s="11">
        <v>32.5</v>
      </c>
      <c r="N294" s="11">
        <v>7</v>
      </c>
      <c r="O294" s="11">
        <v>0.55000000000000004</v>
      </c>
    </row>
    <row r="295" spans="1:15" ht="15.75" thickBot="1">
      <c r="A295" s="10"/>
      <c r="B295" s="7" t="s">
        <v>32</v>
      </c>
      <c r="C295" s="7"/>
      <c r="D295" s="12">
        <v>30</v>
      </c>
      <c r="E295" s="12">
        <v>30.46</v>
      </c>
      <c r="F295" s="12">
        <v>68.7</v>
      </c>
      <c r="G295" s="12">
        <v>670.3</v>
      </c>
      <c r="H295" s="5">
        <f t="shared" ref="H295:O295" si="42">SUM(H290:H294)</f>
        <v>0.20050000000000001</v>
      </c>
      <c r="I295" s="5">
        <f t="shared" si="42"/>
        <v>26.620000000000005</v>
      </c>
      <c r="J295" s="5">
        <f t="shared" si="42"/>
        <v>0.15</v>
      </c>
      <c r="K295" s="5">
        <f t="shared" si="42"/>
        <v>1.67</v>
      </c>
      <c r="L295" s="5">
        <f t="shared" si="42"/>
        <v>362.6</v>
      </c>
      <c r="M295" s="5">
        <f t="shared" si="42"/>
        <v>374.75</v>
      </c>
      <c r="N295" s="5">
        <f t="shared" si="42"/>
        <v>173.6</v>
      </c>
      <c r="O295" s="5">
        <f t="shared" si="42"/>
        <v>4.8499999999999996</v>
      </c>
    </row>
    <row r="296" spans="1:15" ht="15.75" thickBot="1">
      <c r="A296" s="10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1:15" ht="15.75" thickBot="1">
      <c r="A297" s="10"/>
      <c r="B297" s="5" t="s">
        <v>33</v>
      </c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spans="1:15" ht="18" customHeight="1" thickBot="1">
      <c r="A298" s="10" t="s">
        <v>108</v>
      </c>
      <c r="B298" s="7" t="s">
        <v>109</v>
      </c>
      <c r="C298" s="7" t="s">
        <v>36</v>
      </c>
      <c r="D298" s="11">
        <v>1.5</v>
      </c>
      <c r="E298" s="11">
        <v>5.5</v>
      </c>
      <c r="F298" s="11">
        <v>8.4</v>
      </c>
      <c r="G298" s="11">
        <v>89</v>
      </c>
      <c r="H298" s="11">
        <v>0.02</v>
      </c>
      <c r="I298" s="11">
        <v>5.7</v>
      </c>
      <c r="J298" s="11">
        <v>0</v>
      </c>
      <c r="K298" s="11">
        <v>2.2999999999999998</v>
      </c>
      <c r="L298" s="11">
        <v>33</v>
      </c>
      <c r="M298" s="11">
        <v>38</v>
      </c>
      <c r="N298" s="11">
        <v>19</v>
      </c>
      <c r="O298" s="11">
        <v>1.3</v>
      </c>
    </row>
    <row r="299" spans="1:15" ht="24" thickBot="1">
      <c r="A299" s="10" t="s">
        <v>153</v>
      </c>
      <c r="B299" s="7" t="s">
        <v>154</v>
      </c>
      <c r="C299" s="7">
        <v>250</v>
      </c>
      <c r="D299" s="11">
        <v>2.7</v>
      </c>
      <c r="E299" s="11">
        <v>2.85</v>
      </c>
      <c r="F299" s="11">
        <v>18.8</v>
      </c>
      <c r="G299" s="11">
        <v>111</v>
      </c>
      <c r="H299" s="11">
        <v>0.1</v>
      </c>
      <c r="I299" s="11">
        <v>8.25</v>
      </c>
      <c r="J299" s="11">
        <v>0</v>
      </c>
      <c r="K299" s="11">
        <v>1.38</v>
      </c>
      <c r="L299" s="11">
        <v>15.3</v>
      </c>
      <c r="M299" s="11">
        <v>63.5</v>
      </c>
      <c r="N299" s="11">
        <v>24</v>
      </c>
      <c r="O299" s="11">
        <v>0.95</v>
      </c>
    </row>
    <row r="300" spans="1:15" ht="24" thickBot="1">
      <c r="A300" s="10" t="s">
        <v>201</v>
      </c>
      <c r="B300" s="7" t="s">
        <v>202</v>
      </c>
      <c r="C300" s="7" t="s">
        <v>203</v>
      </c>
      <c r="D300" s="11">
        <v>27.68</v>
      </c>
      <c r="E300" s="11">
        <v>20.100000000000001</v>
      </c>
      <c r="F300" s="11">
        <v>14.4</v>
      </c>
      <c r="G300" s="11">
        <v>330</v>
      </c>
      <c r="H300" s="11">
        <v>2.8000000000000001E-2</v>
      </c>
      <c r="I300" s="11">
        <v>5</v>
      </c>
      <c r="J300" s="11">
        <v>0.05</v>
      </c>
      <c r="K300" s="11">
        <v>0.14000000000000001</v>
      </c>
      <c r="L300" s="11">
        <v>16</v>
      </c>
      <c r="M300" s="11">
        <v>19.68</v>
      </c>
      <c r="N300" s="11">
        <v>94.6</v>
      </c>
      <c r="O300" s="11">
        <v>0.13</v>
      </c>
    </row>
    <row r="301" spans="1:15" ht="19.5" customHeight="1" thickBot="1">
      <c r="A301" s="10" t="s">
        <v>181</v>
      </c>
      <c r="B301" s="7" t="s">
        <v>182</v>
      </c>
      <c r="C301" s="7" t="s">
        <v>26</v>
      </c>
      <c r="D301" s="11">
        <v>3.6</v>
      </c>
      <c r="E301" s="11">
        <v>9.6</v>
      </c>
      <c r="F301" s="11">
        <v>15.3</v>
      </c>
      <c r="G301" s="11">
        <v>162</v>
      </c>
      <c r="H301" s="11">
        <v>0.1</v>
      </c>
      <c r="I301" s="11">
        <v>13.8</v>
      </c>
      <c r="J301" s="11">
        <v>0.02</v>
      </c>
      <c r="K301" s="11">
        <v>3.48</v>
      </c>
      <c r="L301" s="11">
        <v>61.2</v>
      </c>
      <c r="M301" s="11">
        <v>94.5</v>
      </c>
      <c r="N301" s="11">
        <v>35.1</v>
      </c>
      <c r="O301" s="11">
        <v>1.26</v>
      </c>
    </row>
    <row r="302" spans="1:15" ht="24" thickBot="1">
      <c r="A302" s="10" t="s">
        <v>139</v>
      </c>
      <c r="B302" s="7" t="s">
        <v>140</v>
      </c>
      <c r="C302" s="7" t="s">
        <v>29</v>
      </c>
      <c r="D302" s="11">
        <v>0.3</v>
      </c>
      <c r="E302" s="11">
        <v>0.2</v>
      </c>
      <c r="F302" s="11">
        <v>25.1</v>
      </c>
      <c r="G302" s="11">
        <v>103</v>
      </c>
      <c r="H302" s="11">
        <v>0.01</v>
      </c>
      <c r="I302" s="11">
        <v>3.3</v>
      </c>
      <c r="J302" s="11">
        <v>0</v>
      </c>
      <c r="K302" s="11">
        <v>0.1</v>
      </c>
      <c r="L302" s="11">
        <v>11</v>
      </c>
      <c r="M302" s="11">
        <v>7</v>
      </c>
      <c r="N302" s="11">
        <v>5</v>
      </c>
      <c r="O302" s="11">
        <v>1.2</v>
      </c>
    </row>
    <row r="303" spans="1:15" ht="15" customHeight="1" thickBot="1">
      <c r="A303" s="10" t="s">
        <v>30</v>
      </c>
      <c r="B303" s="7" t="s">
        <v>31</v>
      </c>
      <c r="C303" s="7" t="s">
        <v>21</v>
      </c>
      <c r="D303" s="11">
        <v>2.2799999999999998</v>
      </c>
      <c r="E303" s="11">
        <v>0.24</v>
      </c>
      <c r="F303" s="11">
        <v>14.76</v>
      </c>
      <c r="G303" s="11">
        <v>70.5</v>
      </c>
      <c r="H303" s="11">
        <v>3.3000000000000002E-2</v>
      </c>
      <c r="I303" s="11">
        <v>0</v>
      </c>
      <c r="J303" s="11">
        <v>0</v>
      </c>
      <c r="K303" s="11">
        <v>0.33</v>
      </c>
      <c r="L303" s="11">
        <v>6</v>
      </c>
      <c r="M303" s="11">
        <v>19.5</v>
      </c>
      <c r="N303" s="11">
        <v>4.2</v>
      </c>
      <c r="O303" s="11">
        <v>0.33</v>
      </c>
    </row>
    <row r="304" spans="1:15" ht="16.5" customHeight="1" thickBot="1">
      <c r="A304" s="10" t="s">
        <v>45</v>
      </c>
      <c r="B304" s="7" t="s">
        <v>46</v>
      </c>
      <c r="C304" s="7" t="s">
        <v>21</v>
      </c>
      <c r="D304" s="11">
        <v>1.98</v>
      </c>
      <c r="E304" s="11">
        <v>0.36</v>
      </c>
      <c r="F304" s="11">
        <v>10</v>
      </c>
      <c r="G304" s="11">
        <v>52.2</v>
      </c>
      <c r="H304" s="11">
        <v>5.3999999999999999E-2</v>
      </c>
      <c r="I304" s="11">
        <v>0</v>
      </c>
      <c r="J304" s="11">
        <v>0</v>
      </c>
      <c r="K304" s="11">
        <v>0.42</v>
      </c>
      <c r="L304" s="11">
        <v>10.5</v>
      </c>
      <c r="M304" s="11">
        <v>14</v>
      </c>
      <c r="N304" s="11">
        <v>47.4</v>
      </c>
      <c r="O304" s="11">
        <v>1.17</v>
      </c>
    </row>
    <row r="305" spans="1:15" ht="15.75" thickBot="1">
      <c r="A305" s="10"/>
      <c r="B305" s="7" t="s">
        <v>32</v>
      </c>
      <c r="C305" s="7"/>
      <c r="D305" s="12">
        <v>40.04</v>
      </c>
      <c r="E305" s="12">
        <v>38.85</v>
      </c>
      <c r="F305" s="12">
        <v>106.8</v>
      </c>
      <c r="G305" s="12">
        <v>917.7</v>
      </c>
      <c r="H305" s="5">
        <f t="shared" ref="H305:O305" si="43">SUM(H298:H304)</f>
        <v>0.34500000000000003</v>
      </c>
      <c r="I305" s="5">
        <f t="shared" si="43"/>
        <v>36.049999999999997</v>
      </c>
      <c r="J305" s="5">
        <f t="shared" si="43"/>
        <v>7.0000000000000007E-2</v>
      </c>
      <c r="K305" s="5">
        <f t="shared" si="43"/>
        <v>8.15</v>
      </c>
      <c r="L305" s="5">
        <f t="shared" si="43"/>
        <v>153</v>
      </c>
      <c r="M305" s="5">
        <f t="shared" si="43"/>
        <v>256.18</v>
      </c>
      <c r="N305" s="5">
        <f t="shared" si="43"/>
        <v>229.29999999999998</v>
      </c>
      <c r="O305" s="5">
        <f t="shared" si="43"/>
        <v>6.34</v>
      </c>
    </row>
    <row r="306" spans="1:15" ht="15.75" thickBot="1">
      <c r="A306" s="10"/>
      <c r="B306" s="5" t="s">
        <v>47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spans="1:15" ht="24" thickBot="1">
      <c r="A307" s="10" t="s">
        <v>123</v>
      </c>
      <c r="B307" s="7" t="s">
        <v>124</v>
      </c>
      <c r="C307" s="7" t="s">
        <v>50</v>
      </c>
      <c r="D307" s="11">
        <v>4.5999999999999996</v>
      </c>
      <c r="E307" s="11">
        <v>2.12</v>
      </c>
      <c r="F307" s="11">
        <v>51</v>
      </c>
      <c r="G307" s="11">
        <v>242</v>
      </c>
      <c r="H307" s="11">
        <v>0.05</v>
      </c>
      <c r="I307" s="11">
        <v>0.12</v>
      </c>
      <c r="J307" s="11">
        <v>0.01</v>
      </c>
      <c r="K307" s="11">
        <v>0.06</v>
      </c>
      <c r="L307" s="11">
        <v>13.8</v>
      </c>
      <c r="M307" s="11">
        <v>38.700000000000003</v>
      </c>
      <c r="N307" s="11">
        <v>8.6999999999999993</v>
      </c>
      <c r="O307" s="11">
        <v>0.87</v>
      </c>
    </row>
    <row r="308" spans="1:15" ht="15.75" customHeight="1" thickBot="1">
      <c r="A308" s="10" t="s">
        <v>204</v>
      </c>
      <c r="B308" s="7" t="s">
        <v>205</v>
      </c>
      <c r="C308" s="7" t="s">
        <v>29</v>
      </c>
      <c r="D308" s="11">
        <v>10</v>
      </c>
      <c r="E308" s="11">
        <v>6.4</v>
      </c>
      <c r="F308" s="11">
        <v>17</v>
      </c>
      <c r="G308" s="11">
        <v>174</v>
      </c>
      <c r="H308" s="11">
        <v>0.06</v>
      </c>
      <c r="I308" s="11">
        <v>1.2</v>
      </c>
      <c r="J308" s="11">
        <v>0.04</v>
      </c>
      <c r="K308" s="11">
        <v>0</v>
      </c>
      <c r="L308" s="11">
        <v>238</v>
      </c>
      <c r="M308" s="11">
        <v>182</v>
      </c>
      <c r="N308" s="11">
        <v>28</v>
      </c>
      <c r="O308" s="11">
        <v>0.2</v>
      </c>
    </row>
    <row r="309" spans="1:15" ht="19.5" customHeight="1" thickBot="1">
      <c r="A309" s="10"/>
      <c r="B309" s="7" t="s">
        <v>53</v>
      </c>
      <c r="C309" s="7"/>
      <c r="D309" s="12">
        <v>14.6</v>
      </c>
      <c r="E309" s="12">
        <v>8.52</v>
      </c>
      <c r="F309" s="12">
        <v>68</v>
      </c>
      <c r="G309" s="12">
        <v>416</v>
      </c>
      <c r="H309" s="5">
        <f t="shared" ref="H309:O309" si="44">SUM(H307:H308)</f>
        <v>0.11</v>
      </c>
      <c r="I309" s="5">
        <f t="shared" si="44"/>
        <v>1.3199999999999998</v>
      </c>
      <c r="J309" s="5">
        <f t="shared" si="44"/>
        <v>0.05</v>
      </c>
      <c r="K309" s="5">
        <f t="shared" si="44"/>
        <v>0.06</v>
      </c>
      <c r="L309" s="5">
        <f t="shared" si="44"/>
        <v>251.8</v>
      </c>
      <c r="M309" s="5">
        <f t="shared" si="44"/>
        <v>220.7</v>
      </c>
      <c r="N309" s="5">
        <f t="shared" si="44"/>
        <v>36.700000000000003</v>
      </c>
      <c r="O309" s="5">
        <f t="shared" si="44"/>
        <v>1.07</v>
      </c>
    </row>
    <row r="310" spans="1:15" ht="15.75" thickBot="1">
      <c r="A310" s="10"/>
      <c r="B310" s="7" t="s">
        <v>54</v>
      </c>
      <c r="C310" s="7"/>
      <c r="D310" s="11">
        <v>84.64</v>
      </c>
      <c r="E310" s="11">
        <v>77.83</v>
      </c>
      <c r="F310" s="11">
        <v>243.5</v>
      </c>
      <c r="G310" s="11">
        <v>2004</v>
      </c>
      <c r="H310" s="7">
        <f>H309+H295</f>
        <v>0.3105</v>
      </c>
      <c r="I310" s="7">
        <f>I309+I305+I295</f>
        <v>63.99</v>
      </c>
      <c r="J310" s="7">
        <f>J309+J295+J305</f>
        <v>0.27</v>
      </c>
      <c r="K310" s="7">
        <f>K309+K305+K295</f>
        <v>9.8800000000000008</v>
      </c>
      <c r="L310" s="7">
        <f>L309+L305+L295</f>
        <v>767.40000000000009</v>
      </c>
      <c r="M310" s="7">
        <f>M309+M305+M295</f>
        <v>851.63</v>
      </c>
      <c r="N310" s="7">
        <f>N309+N305+N295</f>
        <v>439.6</v>
      </c>
      <c r="O310" s="7">
        <f>O309+O305+O295</f>
        <v>12.26</v>
      </c>
    </row>
    <row r="311" spans="1:15" ht="15.75" thickBot="1">
      <c r="A311" s="10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</row>
    <row r="312" spans="1:15" ht="15.75" thickBot="1">
      <c r="A312" s="10"/>
      <c r="B312" s="7" t="s">
        <v>206</v>
      </c>
      <c r="C312" s="7"/>
      <c r="D312" s="7">
        <f>D310+D284+D257+D231+D204+D178+D152+D127+D100+D76+D50+D25</f>
        <v>843.70999999999992</v>
      </c>
      <c r="E312" s="7">
        <f>E310+E284+E257+E231+E204+E178+E152+E127+E100+E76+E50+E25</f>
        <v>883.79000000000008</v>
      </c>
      <c r="F312" s="7">
        <f>F310+F284+F257+F231+F204+F178+F152+F127+F100+F76+F50+F25</f>
        <v>3334</v>
      </c>
      <c r="G312" s="7">
        <f>G310+G284+G257+G231+G204+G178+G152+G127+G100+G76+G50+G25</f>
        <v>24319</v>
      </c>
      <c r="H312" s="7">
        <f>H310+H284+H257+H231+H204+H178+H152+H127+H100+H76+H50+H25</f>
        <v>12.069500000000001</v>
      </c>
      <c r="I312" s="7">
        <f>I310+I284+I257+I231+I204+I178+I152+I127+I100+I76+I50+I25</f>
        <v>688.76</v>
      </c>
      <c r="J312" s="7">
        <f>J310+J284+J257+J231+J204+J178+J152+J127+J100+J76+J50+J25</f>
        <v>77.859999999999985</v>
      </c>
      <c r="K312" s="7">
        <f>K310+K284+K257+K231+K204+K178+K152+K127+K100+K76+K50+K25</f>
        <v>238.17999999999998</v>
      </c>
      <c r="L312" s="7">
        <f>L310+L284+L257+L231+L204+L178+L152+L127+L100+L76+L50+L25</f>
        <v>7550.1400000000012</v>
      </c>
      <c r="M312" s="7">
        <f>M310+M284+M257+M231++M204+M178+M152+M127+M100+M76+M50+M25</f>
        <v>10763.039999999999</v>
      </c>
      <c r="N312" s="7">
        <f>N310+N284+N257+N231+N204+N178+N152+N127+N100+N76+N50+N25</f>
        <v>5469.67</v>
      </c>
      <c r="O312" s="7">
        <f>O310+O284+O257+O231+O204+O178+O152+O127+O100+O76+O50+O25</f>
        <v>218.68999999999997</v>
      </c>
    </row>
    <row r="313" spans="1:15" ht="15.75" thickBot="1">
      <c r="A313" s="10"/>
      <c r="B313" s="7" t="s">
        <v>207</v>
      </c>
      <c r="C313" s="7"/>
      <c r="D313" s="14">
        <f t="shared" ref="D313:O313" si="45">D312/12</f>
        <v>70.309166666666655</v>
      </c>
      <c r="E313" s="14">
        <f t="shared" si="45"/>
        <v>73.649166666666673</v>
      </c>
      <c r="F313" s="14">
        <f t="shared" si="45"/>
        <v>277.83333333333331</v>
      </c>
      <c r="G313" s="14">
        <f t="shared" si="45"/>
        <v>2026.5833333333333</v>
      </c>
      <c r="H313" s="14">
        <f t="shared" si="45"/>
        <v>1.0057916666666669</v>
      </c>
      <c r="I313" s="14">
        <f t="shared" si="45"/>
        <v>57.396666666666668</v>
      </c>
      <c r="J313" s="14">
        <f t="shared" si="45"/>
        <v>6.4883333333333324</v>
      </c>
      <c r="K313" s="14">
        <f t="shared" si="45"/>
        <v>19.848333333333333</v>
      </c>
      <c r="L313" s="14">
        <f t="shared" si="45"/>
        <v>629.1783333333334</v>
      </c>
      <c r="M313" s="14">
        <f t="shared" si="45"/>
        <v>896.92</v>
      </c>
      <c r="N313" s="14">
        <f t="shared" si="45"/>
        <v>455.80583333333334</v>
      </c>
      <c r="O313" s="14">
        <f t="shared" si="45"/>
        <v>18.224166666666665</v>
      </c>
    </row>
    <row r="314" spans="1:15" ht="15.75" thickBot="1">
      <c r="A314" s="10"/>
      <c r="B314" s="7"/>
      <c r="C314" s="7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1:15" ht="15.75" thickBo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5.75" thickBo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5.75" thickBo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5.75" thickBo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5.75" thickBo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5.75" thickBo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</sheetData>
  <mergeCells count="109">
    <mergeCell ref="A286:A287"/>
    <mergeCell ref="B286:B287"/>
    <mergeCell ref="C286:C287"/>
    <mergeCell ref="D286:D287"/>
    <mergeCell ref="E286:E287"/>
    <mergeCell ref="F286:F287"/>
    <mergeCell ref="G286:G287"/>
    <mergeCell ref="H286:K286"/>
    <mergeCell ref="L286:O286"/>
    <mergeCell ref="A261:A262"/>
    <mergeCell ref="B261:B262"/>
    <mergeCell ref="C261:C262"/>
    <mergeCell ref="D261:D262"/>
    <mergeCell ref="E261:E262"/>
    <mergeCell ref="F261:F262"/>
    <mergeCell ref="G261:G262"/>
    <mergeCell ref="H261:K261"/>
    <mergeCell ref="L261:O261"/>
    <mergeCell ref="G206:G207"/>
    <mergeCell ref="H206:K206"/>
    <mergeCell ref="L206:O206"/>
    <mergeCell ref="A233:A234"/>
    <mergeCell ref="B233:B234"/>
    <mergeCell ref="C233:C234"/>
    <mergeCell ref="D233:D234"/>
    <mergeCell ref="E233:E234"/>
    <mergeCell ref="F233:F234"/>
    <mergeCell ref="G233:G234"/>
    <mergeCell ref="A206:A207"/>
    <mergeCell ref="B206:B207"/>
    <mergeCell ref="C206:C207"/>
    <mergeCell ref="D206:D207"/>
    <mergeCell ref="E206:E207"/>
    <mergeCell ref="F206:F207"/>
    <mergeCell ref="H233:K233"/>
    <mergeCell ref="L233:O233"/>
    <mergeCell ref="A180:A181"/>
    <mergeCell ref="B180:B181"/>
    <mergeCell ref="C180:C181"/>
    <mergeCell ref="D180:D181"/>
    <mergeCell ref="E180:E181"/>
    <mergeCell ref="F180:F181"/>
    <mergeCell ref="G180:G181"/>
    <mergeCell ref="H180:K180"/>
    <mergeCell ref="L180:O180"/>
    <mergeCell ref="A154:A155"/>
    <mergeCell ref="B154:B155"/>
    <mergeCell ref="C154:C155"/>
    <mergeCell ref="D154:D155"/>
    <mergeCell ref="E154:E155"/>
    <mergeCell ref="F154:F155"/>
    <mergeCell ref="G154:G155"/>
    <mergeCell ref="H154:K154"/>
    <mergeCell ref="L154:O154"/>
    <mergeCell ref="G102:G103"/>
    <mergeCell ref="H102:K102"/>
    <mergeCell ref="L102:O102"/>
    <mergeCell ref="A129:A130"/>
    <mergeCell ref="B129:B130"/>
    <mergeCell ref="C129:C130"/>
    <mergeCell ref="D129:D130"/>
    <mergeCell ref="E129:E130"/>
    <mergeCell ref="F129:F130"/>
    <mergeCell ref="G129:G130"/>
    <mergeCell ref="A102:A103"/>
    <mergeCell ref="B102:B103"/>
    <mergeCell ref="C102:C103"/>
    <mergeCell ref="D102:D103"/>
    <mergeCell ref="E102:E103"/>
    <mergeCell ref="F102:F103"/>
    <mergeCell ref="H129:K129"/>
    <mergeCell ref="L129:O129"/>
    <mergeCell ref="A79:A80"/>
    <mergeCell ref="B79:B80"/>
    <mergeCell ref="C79:C80"/>
    <mergeCell ref="D79:D80"/>
    <mergeCell ref="E79:E80"/>
    <mergeCell ref="F79:F80"/>
    <mergeCell ref="G79:G80"/>
    <mergeCell ref="H79:K79"/>
    <mergeCell ref="L79:O79"/>
    <mergeCell ref="A52:A53"/>
    <mergeCell ref="B52:B53"/>
    <mergeCell ref="C52:C53"/>
    <mergeCell ref="D52:D53"/>
    <mergeCell ref="E52:E53"/>
    <mergeCell ref="F52:F53"/>
    <mergeCell ref="G52:G53"/>
    <mergeCell ref="H52:K52"/>
    <mergeCell ref="L52:O52"/>
    <mergeCell ref="B1:M1"/>
    <mergeCell ref="G2:G3"/>
    <mergeCell ref="H2:K2"/>
    <mergeCell ref="L2:O2"/>
    <mergeCell ref="A27:A28"/>
    <mergeCell ref="B27:B28"/>
    <mergeCell ref="C27:C28"/>
    <mergeCell ref="D27:D28"/>
    <mergeCell ref="E27:E28"/>
    <mergeCell ref="F27:F28"/>
    <mergeCell ref="G27:G28"/>
    <mergeCell ref="A2:A3"/>
    <mergeCell ref="B2:B3"/>
    <mergeCell ref="C2:C3"/>
    <mergeCell ref="D2:D3"/>
    <mergeCell ref="E2:E3"/>
    <mergeCell ref="F2:F3"/>
    <mergeCell ref="H27:K27"/>
    <mergeCell ref="L27:O2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KharchenkoAP</dc:creator>
  <cp:lastModifiedBy>KharchenkoAP</cp:lastModifiedBy>
  <cp:lastPrinted>2018-11-21T04:10:44Z</cp:lastPrinted>
  <dcterms:created xsi:type="dcterms:W3CDTF">2018-11-09T04:20:30Z</dcterms:created>
  <dcterms:modified xsi:type="dcterms:W3CDTF">2018-11-21T04:12:04Z</dcterms:modified>
</cp:coreProperties>
</file>